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420" windowHeight="5010" tabRatio="873" activeTab="1"/>
  </bookViews>
  <sheets>
    <sheet name="Summary" sheetId="1" r:id="rId1"/>
    <sheet name="Food" sheetId="2" r:id="rId2"/>
    <sheet name="Food Prep" sheetId="3" r:id="rId3"/>
    <sheet name="Water" sheetId="4" r:id="rId4"/>
    <sheet name="Personal" sheetId="5" r:id="rId5"/>
    <sheet name="First Aid-Medical" sheetId="6" r:id="rId6"/>
    <sheet name="Chem-Nuke Defense" sheetId="7" r:id="rId7"/>
    <sheet name="Gardening" sheetId="8" r:id="rId8"/>
    <sheet name="Sanitation" sheetId="9" r:id="rId9"/>
    <sheet name="Hunting-Fishing" sheetId="10" r:id="rId10"/>
    <sheet name="Power-Lighting-Batteries" sheetId="11" r:id="rId11"/>
    <sheet name="Fuels" sheetId="12" r:id="rId12"/>
    <sheet name="Firefighting" sheetId="13" r:id="rId13"/>
    <sheet name="Tactical-Living" sheetId="14" r:id="rId14"/>
    <sheet name="Security-General" sheetId="15" r:id="rId15"/>
    <sheet name="Security-Firearms" sheetId="16" r:id="rId16"/>
    <sheet name="Communications-Monitoring" sheetId="17" r:id="rId17"/>
    <sheet name="Tools List" sheetId="18" r:id="rId18"/>
    <sheet name="Sundries" sheetId="19" r:id="rId19"/>
    <sheet name="Barter-Charity" sheetId="20" r:id="rId20"/>
    <sheet name="Books" sheetId="21" r:id="rId21"/>
    <sheet name="BugOut Kit" sheetId="22" r:id="rId22"/>
    <sheet name="Evac Vehicle #1" sheetId="23" r:id="rId23"/>
    <sheet name="Evac Vehicle #2" sheetId="24" r:id="rId24"/>
    <sheet name="Misc" sheetId="25" r:id="rId25"/>
  </sheets>
  <definedNames>
    <definedName name="Item">#REF!</definedName>
    <definedName name="_xlnm.Print_Area" localSheetId="19">'Barter-Charity'!$A$1:$H$109</definedName>
    <definedName name="_xlnm.Print_Area" localSheetId="20">'Books'!$A$1:$H$109</definedName>
    <definedName name="_xlnm.Print_Area" localSheetId="21">'BugOut Kit'!$A$1:$H$109</definedName>
    <definedName name="_xlnm.Print_Area" localSheetId="6">'Chem-Nuke Defense'!$A$1:$H$109</definedName>
    <definedName name="_xlnm.Print_Area" localSheetId="16">'Communications-Monitoring'!$A$1:$H$109</definedName>
    <definedName name="_xlnm.Print_Area" localSheetId="22">'Evac Vehicle #1'!$A$1:$Q$101</definedName>
    <definedName name="_xlnm.Print_Area" localSheetId="23">'Evac Vehicle #2'!$A$1:$Q$101</definedName>
    <definedName name="_xlnm.Print_Area" localSheetId="12">'Firefighting'!$A$1:$H$109</definedName>
    <definedName name="_xlnm.Print_Area" localSheetId="5">'First Aid-Medical'!$A$1:$H$109</definedName>
    <definedName name="_xlnm.Print_Area" localSheetId="1">'Food'!$A$1:$H$109</definedName>
    <definedName name="_xlnm.Print_Area" localSheetId="2">'Food Prep'!$A$1:$H$109</definedName>
    <definedName name="_xlnm.Print_Area" localSheetId="11">'Fuels'!$A$1:$H$109</definedName>
    <definedName name="_xlnm.Print_Area" localSheetId="7">'Gardening'!$A$1:$H$109</definedName>
    <definedName name="_xlnm.Print_Area" localSheetId="9">'Hunting-Fishing'!$A$1:$H$109</definedName>
    <definedName name="_xlnm.Print_Area" localSheetId="24">'Misc'!$A$1:$H$109</definedName>
    <definedName name="_xlnm.Print_Area" localSheetId="4">'Personal'!$A$1:$H$109</definedName>
    <definedName name="_xlnm.Print_Area" localSheetId="10">'Power-Lighting-Batteries'!$A$1:$H$109</definedName>
    <definedName name="_xlnm.Print_Area" localSheetId="8">'Sanitation'!$A$1:$H$109</definedName>
    <definedName name="_xlnm.Print_Area" localSheetId="15">'Security-Firearms'!$A$1:$H$109</definedName>
    <definedName name="_xlnm.Print_Area" localSheetId="14">'Security-General'!$A$1:$H$109</definedName>
    <definedName name="_xlnm.Print_Area" localSheetId="0">'Summary'!$A$1:$N$48</definedName>
    <definedName name="_xlnm.Print_Area" localSheetId="18">'Sundries'!$A$1:$H$109</definedName>
    <definedName name="_xlnm.Print_Area" localSheetId="13">'Tactical-Living'!$A$1:$H$109</definedName>
    <definedName name="_xlnm.Print_Area" localSheetId="17">'Tools List'!$A$1:$H$109</definedName>
    <definedName name="_xlnm.Print_Area" localSheetId="3">'Water'!$A$1:$H$109</definedName>
    <definedName name="_xlnm.Print_Titles" localSheetId="19">'Barter-Charity'!$1:$2</definedName>
    <definedName name="_xlnm.Print_Titles" localSheetId="20">'Books'!$1:$2</definedName>
    <definedName name="_xlnm.Print_Titles" localSheetId="21">'BugOut Kit'!$1:$2</definedName>
    <definedName name="_xlnm.Print_Titles" localSheetId="6">'Chem-Nuke Defense'!$1:$2</definedName>
    <definedName name="_xlnm.Print_Titles" localSheetId="16">'Communications-Monitoring'!$1:$2</definedName>
    <definedName name="_xlnm.Print_Titles" localSheetId="22">'Evac Vehicle #1'!$1:$2</definedName>
    <definedName name="_xlnm.Print_Titles" localSheetId="23">'Evac Vehicle #2'!$1:$2</definedName>
    <definedName name="_xlnm.Print_Titles" localSheetId="12">'Firefighting'!$1:$2</definedName>
    <definedName name="_xlnm.Print_Titles" localSheetId="5">'First Aid-Medical'!$1:$2</definedName>
    <definedName name="_xlnm.Print_Titles" localSheetId="1">'Food'!$1:$2</definedName>
    <definedName name="_xlnm.Print_Titles" localSheetId="2">'Food Prep'!$1:$2</definedName>
    <definedName name="_xlnm.Print_Titles" localSheetId="11">'Fuels'!$1:$2</definedName>
    <definedName name="_xlnm.Print_Titles" localSheetId="7">'Gardening'!$1:$2</definedName>
    <definedName name="_xlnm.Print_Titles" localSheetId="9">'Hunting-Fishing'!$1:$2</definedName>
    <definedName name="_xlnm.Print_Titles" localSheetId="24">'Misc'!$1:$2</definedName>
    <definedName name="_xlnm.Print_Titles" localSheetId="4">'Personal'!$1:$2</definedName>
    <definedName name="_xlnm.Print_Titles" localSheetId="10">'Power-Lighting-Batteries'!$1:$2</definedName>
    <definedName name="_xlnm.Print_Titles" localSheetId="8">'Sanitation'!$1:$2</definedName>
    <definedName name="_xlnm.Print_Titles" localSheetId="15">'Security-Firearms'!$1:$2</definedName>
    <definedName name="_xlnm.Print_Titles" localSheetId="14">'Security-General'!$1:$2</definedName>
    <definedName name="_xlnm.Print_Titles" localSheetId="18">'Sundries'!$1:$2</definedName>
    <definedName name="_xlnm.Print_Titles" localSheetId="13">'Tactical-Living'!$1:$2</definedName>
    <definedName name="_xlnm.Print_Titles" localSheetId="17">'Tools List'!$1:$2</definedName>
    <definedName name="_xlnm.Print_Titles" localSheetId="3">'Water'!$1:$2</definedName>
  </definedNames>
  <calcPr fullCalcOnLoad="1"/>
</workbook>
</file>

<file path=xl/comments10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11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12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13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14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15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16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17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18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19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2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20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21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22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23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24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25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3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4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5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6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7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8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comments9.xml><?xml version="1.0" encoding="utf-8"?>
<comments xmlns="http://schemas.openxmlformats.org/spreadsheetml/2006/main">
  <authors>
    <author>Bradley D. Hedges</author>
  </authors>
  <commentList>
    <comment ref="E37" authorId="0">
      <text>
        <r>
          <rPr>
            <sz val="10"/>
            <rFont val="Tahoma"/>
            <family val="2"/>
          </rPr>
          <t>Cost per 50-60 Pound Bag</t>
        </r>
      </text>
    </comment>
  </commentList>
</comments>
</file>

<file path=xl/sharedStrings.xml><?xml version="1.0" encoding="utf-8"?>
<sst xmlns="http://schemas.openxmlformats.org/spreadsheetml/2006/main" count="524" uniqueCount="174">
  <si>
    <t>Item</t>
  </si>
  <si>
    <t>Goal</t>
  </si>
  <si>
    <t>On-Hand</t>
  </si>
  <si>
    <t>Percent</t>
  </si>
  <si>
    <t>Salt</t>
  </si>
  <si>
    <t>Sugar</t>
  </si>
  <si>
    <t>Peanut Butter</t>
  </si>
  <si>
    <t>Potato Flakes</t>
  </si>
  <si>
    <t>Canned Ham</t>
  </si>
  <si>
    <t>Bouillion, Chicken</t>
  </si>
  <si>
    <t>Bouillion, Beef</t>
  </si>
  <si>
    <t>Oil, Vegetable Cooking</t>
  </si>
  <si>
    <t>Crackers</t>
  </si>
  <si>
    <t>Eggs, Powdered, Whites</t>
  </si>
  <si>
    <t>Eggs, Powdered</t>
  </si>
  <si>
    <t>Cheese Crackers</t>
  </si>
  <si>
    <t>Cost Total</t>
  </si>
  <si>
    <t>Cost Each</t>
  </si>
  <si>
    <t>Food</t>
  </si>
  <si>
    <t>Tea Bags</t>
  </si>
  <si>
    <t>TOTAL</t>
  </si>
  <si>
    <t>Beans, Kidney</t>
  </si>
  <si>
    <t>Beans, Lentils</t>
  </si>
  <si>
    <t>Beans, Lima</t>
  </si>
  <si>
    <t>Beans, Navy</t>
  </si>
  <si>
    <t>Beans, Pinto</t>
  </si>
  <si>
    <t>Spice, Garlic Powder</t>
  </si>
  <si>
    <t>Spice, Greek Seasoning</t>
  </si>
  <si>
    <t>Spice, Pepper</t>
  </si>
  <si>
    <t>Spice, Steak Seasoning</t>
  </si>
  <si>
    <t>Percent On-Hand</t>
  </si>
  <si>
    <t>Pounds On-Hand</t>
  </si>
  <si>
    <t>Canned Meat, Assorted</t>
  </si>
  <si>
    <t>Oil, Lard</t>
  </si>
  <si>
    <t>Oil, Shortening</t>
  </si>
  <si>
    <t>Milk, Evaporated</t>
  </si>
  <si>
    <t>Milk, Powdered</t>
  </si>
  <si>
    <t>Total Goal</t>
  </si>
  <si>
    <t>Total On Hand</t>
  </si>
  <si>
    <t>Grains, Oatmeal</t>
  </si>
  <si>
    <t>Grains, Pasta</t>
  </si>
  <si>
    <t>Grains, Pasta Meals</t>
  </si>
  <si>
    <t>Grains, Pasta, Ramen Noodles</t>
  </si>
  <si>
    <t>Grains, Flour</t>
  </si>
  <si>
    <t>Grains, Corn Meal</t>
  </si>
  <si>
    <t>Grains, Bis-Quik</t>
  </si>
  <si>
    <t>Grains, Wheat</t>
  </si>
  <si>
    <t>Grains, Rice</t>
  </si>
  <si>
    <t>Spice, Chili Powder</t>
  </si>
  <si>
    <t>Yeast, Dry Powdered</t>
  </si>
  <si>
    <t>Total Beans Goal</t>
  </si>
  <si>
    <t>Drinks, Gator-Aid Mix</t>
  </si>
  <si>
    <t>Drinks, Kool-Aid Mix</t>
  </si>
  <si>
    <t>Total Grains Goal</t>
  </si>
  <si>
    <t>Soup Mix, Beef - Noodle</t>
  </si>
  <si>
    <t>Soup Mix, Chicken - Noodle</t>
  </si>
  <si>
    <t>Grains, Barley, Pearl</t>
  </si>
  <si>
    <t>Projected Cost at 100% of Goal</t>
  </si>
  <si>
    <t>Difference between Projected</t>
  </si>
  <si>
    <t>Cost and On-Hand Cost</t>
  </si>
  <si>
    <t>Projected Cost</t>
  </si>
  <si>
    <t>Grains, Oatmeal, Instant</t>
  </si>
  <si>
    <t>Drinks, Orange Juice</t>
  </si>
  <si>
    <t>Onion, Chopped, Dehydrated</t>
  </si>
  <si>
    <t>Carrots, Diced, Dehydrated</t>
  </si>
  <si>
    <t>Potato Dices, Dehydrated</t>
  </si>
  <si>
    <t>Amount On-Hand</t>
  </si>
  <si>
    <t>Total Percent On-Hand</t>
  </si>
  <si>
    <t>Oil, Mayonnaise</t>
  </si>
  <si>
    <t>Oil, Salad Dressing</t>
  </si>
  <si>
    <t>Sugar, Honey</t>
  </si>
  <si>
    <t>Sugar, Molasses</t>
  </si>
  <si>
    <t>Sugar, Candy, Hard</t>
  </si>
  <si>
    <t>Drinks, Coffee, Instant</t>
  </si>
  <si>
    <t>Drinks, Coffee</t>
  </si>
  <si>
    <t>Drinks, Cocoa Mix</t>
  </si>
  <si>
    <t xml:space="preserve"> </t>
  </si>
  <si>
    <t xml:space="preserve">TOTAL </t>
  </si>
  <si>
    <r>
      <t xml:space="preserve">Your Survival Supplies               </t>
    </r>
    <r>
      <rPr>
        <b/>
        <sz val="18"/>
        <rFont val="Times New Roman"/>
        <family val="1"/>
      </rPr>
      <t>Item Description</t>
    </r>
  </si>
  <si>
    <t>EVACUATION/BUG OUT VEHICLE INFORMATION</t>
  </si>
  <si>
    <t>Vehicle Description</t>
  </si>
  <si>
    <t>MPG</t>
  </si>
  <si>
    <t>Fuel Capacity</t>
  </si>
  <si>
    <t>Range</t>
  </si>
  <si>
    <t>Evac Destination Dist</t>
  </si>
  <si>
    <t>Add. Fuel Needed</t>
  </si>
  <si>
    <t>Vehicle Special Inventory</t>
  </si>
  <si>
    <t>Survival/Preparedness Supplies Investment Summary</t>
  </si>
  <si>
    <t>Food Prep</t>
  </si>
  <si>
    <t>Water</t>
  </si>
  <si>
    <t>Personal</t>
  </si>
  <si>
    <t>First Aid-Medical</t>
  </si>
  <si>
    <t>Chem-Nuke Defense</t>
  </si>
  <si>
    <t>Gardening</t>
  </si>
  <si>
    <t>Sanitation</t>
  </si>
  <si>
    <t>Hunting-Fishing</t>
  </si>
  <si>
    <t>Power-Lighting-Batteries</t>
  </si>
  <si>
    <t>Fuels</t>
  </si>
  <si>
    <t>Firefighting</t>
  </si>
  <si>
    <t>Tactical-Living</t>
  </si>
  <si>
    <t>Security - General</t>
  </si>
  <si>
    <t>Security - Firearms</t>
  </si>
  <si>
    <t>Communications-Monitoring</t>
  </si>
  <si>
    <t>Tools List</t>
  </si>
  <si>
    <t>Sundries</t>
  </si>
  <si>
    <t>Barter-Charity</t>
  </si>
  <si>
    <t>Books</t>
  </si>
  <si>
    <t>Evac Vehicle #1</t>
  </si>
  <si>
    <t>Evac Vehicle #2</t>
  </si>
  <si>
    <t>Misc</t>
  </si>
  <si>
    <r>
      <t xml:space="preserve">Personal </t>
    </r>
    <r>
      <rPr>
        <b/>
        <sz val="18"/>
        <rFont val="Arial"/>
        <family val="2"/>
      </rPr>
      <t xml:space="preserve">                                     </t>
    </r>
  </si>
  <si>
    <t xml:space="preserve">First Aid - Medical Supplies </t>
  </si>
  <si>
    <t>Chem-Nuke Supplies</t>
  </si>
  <si>
    <t>Hunting - Fishing Supplies</t>
  </si>
  <si>
    <t>Power - Lighting - Batteries</t>
  </si>
  <si>
    <t>Tactical Living Supplies</t>
  </si>
  <si>
    <t>Items</t>
  </si>
  <si>
    <t>Communications - Monitoring</t>
  </si>
  <si>
    <t>Tools</t>
  </si>
  <si>
    <t>Barter - Charity</t>
  </si>
  <si>
    <t xml:space="preserve">Item </t>
  </si>
  <si>
    <t>Bugout Kit</t>
  </si>
  <si>
    <r>
      <t xml:space="preserve">Emergency Evacuation Vehicle #1 </t>
    </r>
    <r>
      <rPr>
        <b/>
        <sz val="18"/>
        <rFont val="Times New Roman"/>
        <family val="1"/>
      </rPr>
      <t>Item Description</t>
    </r>
  </si>
  <si>
    <r>
      <t xml:space="preserve">Emergency Evacuation Vehicle #2 </t>
    </r>
    <r>
      <rPr>
        <b/>
        <sz val="18"/>
        <rFont val="Times New Roman"/>
        <family val="1"/>
      </rPr>
      <t>Item Description</t>
    </r>
  </si>
  <si>
    <t>Vehicle Readiness/Maintenance Items</t>
  </si>
  <si>
    <t>Compliments of ModernSurvivalOnline.com and WorldInfoCD.com</t>
  </si>
  <si>
    <t>Stanely Camping Floodlight - c-cell</t>
  </si>
  <si>
    <t>Ray-O-Vac 200 Lumen Lantern</t>
  </si>
  <si>
    <t>Maglite - D-cell Flashlight, red</t>
  </si>
  <si>
    <t>Field &amp; Stream Small Lantern, AA</t>
  </si>
  <si>
    <t>Energizer Hardcase D-cell Flashlight/Lantern, LED</t>
  </si>
  <si>
    <t>Icon Rougue 2 Flashlight, 130 lumens, LED, AA</t>
  </si>
  <si>
    <t>Kikkerland 9V Mini-Flashlight</t>
  </si>
  <si>
    <t>LED Headband Flashlight, camo</t>
  </si>
  <si>
    <t>Zebralight 200+ Lumen Headband Light, LED</t>
  </si>
  <si>
    <t>D-Cell Batteries, alkaline, new</t>
  </si>
  <si>
    <t>AA Batteries, alkaline</t>
  </si>
  <si>
    <t>AAA Batteries, alkaline</t>
  </si>
  <si>
    <t>CR123 Lithium batteries</t>
  </si>
  <si>
    <t>C-Cell batteries, alkaline</t>
  </si>
  <si>
    <t>Black &amp; Decker multi-led hanging light, rechargable</t>
  </si>
  <si>
    <t>Northern Tools LED Tactical flashlight, c-cell</t>
  </si>
  <si>
    <t>Ray-O-Vac 3 watt LED flashlight, AA</t>
  </si>
  <si>
    <t>Midland 40-channel CB Radio, handheld</t>
  </si>
  <si>
    <t>Wouxun 2-meter HAM handheld</t>
  </si>
  <si>
    <t>Midland FRS/GMRS handheld radio's</t>
  </si>
  <si>
    <t>Midland AM/FM/Weather/SW radio</t>
  </si>
  <si>
    <t>General household fire extinguisher</t>
  </si>
  <si>
    <t>Coleman Camp Stove</t>
  </si>
  <si>
    <t>Northwest Terrirory Camp Stove</t>
  </si>
  <si>
    <t>16 oz propane cylinders</t>
  </si>
  <si>
    <t>Esbit pocket stove</t>
  </si>
  <si>
    <t>Esbit fuel blocks, packs of 12</t>
  </si>
  <si>
    <t>Jetboil Stove</t>
  </si>
  <si>
    <t>Mini Cook Stove fuel cylinders</t>
  </si>
  <si>
    <t>mini camp/backpacking stoves</t>
  </si>
  <si>
    <t>Solo wood stove</t>
  </si>
  <si>
    <t>mess kits</t>
  </si>
  <si>
    <t>Deadwood Wood Stove</t>
  </si>
  <si>
    <t>Grover Rocket Stove</t>
  </si>
  <si>
    <t>Sterno Stove</t>
  </si>
  <si>
    <t>Sterno fuel</t>
  </si>
  <si>
    <t>Lodge Logic Dutch oven - 5 qt</t>
  </si>
  <si>
    <t>Dutch Oven</t>
  </si>
  <si>
    <t>GSI Minimilist Cook Kit</t>
  </si>
  <si>
    <t>Buck Hoodlum Knife</t>
  </si>
  <si>
    <t>CRKT Bear Claw</t>
  </si>
  <si>
    <t>McNett Divers Knife</t>
  </si>
  <si>
    <t>Remington FAST Sportsman FAST knife</t>
  </si>
  <si>
    <t>Mantis Folding Knife</t>
  </si>
  <si>
    <t>THRIVE Whole Egg Powder #10 can</t>
  </si>
  <si>
    <t>Mountain House Freeze Dried Scrambled Eggs with Bacon, #10 cans</t>
  </si>
  <si>
    <t>Thrive Freeze Dried Strawberries, #10 cans</t>
  </si>
  <si>
    <t>Thrive Fruit Crème Canned Candy, small can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</si>
</sst>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&quot;$&quot;#,##0.00"/>
    <numFmt numFmtId="166" formatCode="0.00;[Red]0.00"/>
  </numFmts>
  <fonts count="54">
    <font>
      <sz val="10"/>
      <name val="Arial"/>
      <family val="0"/>
    </font>
    <font>
      <b/>
      <sz val="10"/>
      <name val="Arial"/>
      <family val="2"/>
    </font>
    <font>
      <sz val="22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57" applyFont="1" applyAlignment="1">
      <alignment horizontal="right"/>
    </xf>
    <xf numFmtId="0" fontId="0" fillId="0" borderId="0" xfId="0" applyBorder="1" applyAlignment="1">
      <alignment/>
    </xf>
    <xf numFmtId="7" fontId="0" fillId="0" borderId="0" xfId="44" applyNumberFormat="1" applyFont="1" applyBorder="1" applyAlignment="1">
      <alignment/>
    </xf>
    <xf numFmtId="7" fontId="0" fillId="0" borderId="0" xfId="44" applyNumberFormat="1" applyFont="1" applyAlignment="1">
      <alignment/>
    </xf>
    <xf numFmtId="7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0" fillId="0" borderId="0" xfId="57" applyFont="1" applyBorder="1" applyAlignment="1">
      <alignment/>
    </xf>
    <xf numFmtId="0" fontId="0" fillId="0" borderId="0" xfId="0" applyBorder="1" applyAlignment="1">
      <alignment horizontal="center"/>
    </xf>
    <xf numFmtId="9" fontId="0" fillId="0" borderId="0" xfId="57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7" fontId="0" fillId="33" borderId="0" xfId="44" applyNumberFormat="1" applyFont="1" applyFill="1" applyAlignment="1">
      <alignment/>
    </xf>
    <xf numFmtId="7" fontId="0" fillId="33" borderId="0" xfId="44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textRotation="60"/>
    </xf>
    <xf numFmtId="7" fontId="5" fillId="0" borderId="0" xfId="44" applyNumberFormat="1" applyFont="1" applyFill="1" applyBorder="1" applyAlignment="1">
      <alignment horizontal="left" textRotation="60"/>
    </xf>
    <xf numFmtId="7" fontId="5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7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7" fontId="0" fillId="0" borderId="18" xfId="0" applyNumberFormat="1" applyFill="1" applyBorder="1" applyAlignment="1">
      <alignment/>
    </xf>
    <xf numFmtId="0" fontId="0" fillId="0" borderId="0" xfId="0" applyFill="1" applyBorder="1" applyAlignment="1">
      <alignment/>
    </xf>
    <xf numFmtId="7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7" fontId="0" fillId="0" borderId="0" xfId="44" applyNumberFormat="1" applyFont="1" applyFill="1" applyAlignment="1">
      <alignment/>
    </xf>
    <xf numFmtId="9" fontId="0" fillId="0" borderId="0" xfId="57" applyFont="1" applyFill="1" applyBorder="1" applyAlignment="1">
      <alignment/>
    </xf>
    <xf numFmtId="9" fontId="0" fillId="0" borderId="21" xfId="57" applyFont="1" applyFill="1" applyBorder="1" applyAlignment="1">
      <alignment/>
    </xf>
    <xf numFmtId="7" fontId="0" fillId="0" borderId="0" xfId="0" applyNumberFormat="1" applyFill="1" applyBorder="1" applyAlignment="1">
      <alignment/>
    </xf>
    <xf numFmtId="7" fontId="1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0" fontId="0" fillId="0" borderId="23" xfId="0" applyNumberFormat="1" applyFill="1" applyBorder="1" applyAlignment="1">
      <alignment horizontal="right"/>
    </xf>
    <xf numFmtId="0" fontId="0" fillId="0" borderId="24" xfId="42" applyNumberFormat="1" applyFont="1" applyFill="1" applyBorder="1" applyAlignment="1">
      <alignment horizontal="right"/>
    </xf>
    <xf numFmtId="7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5" xfId="0" applyNumberFormat="1" applyFont="1" applyFill="1" applyBorder="1" applyAlignment="1">
      <alignment/>
    </xf>
    <xf numFmtId="7" fontId="1" fillId="0" borderId="14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9" fontId="1" fillId="0" borderId="26" xfId="57" applyFont="1" applyFill="1" applyBorder="1" applyAlignment="1">
      <alignment/>
    </xf>
    <xf numFmtId="7" fontId="0" fillId="0" borderId="0" xfId="44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34" borderId="35" xfId="0" applyFont="1" applyFill="1" applyBorder="1" applyAlignment="1">
      <alignment horizontal="left" textRotation="60"/>
    </xf>
    <xf numFmtId="7" fontId="5" fillId="34" borderId="35" xfId="44" applyNumberFormat="1" applyFont="1" applyFill="1" applyBorder="1" applyAlignment="1">
      <alignment horizontal="left" textRotation="60"/>
    </xf>
    <xf numFmtId="9" fontId="0" fillId="0" borderId="0" xfId="57" applyAlignment="1">
      <alignment/>
    </xf>
    <xf numFmtId="7" fontId="0" fillId="0" borderId="0" xfId="44" applyNumberFormat="1" applyAlignment="1">
      <alignment/>
    </xf>
    <xf numFmtId="7" fontId="0" fillId="33" borderId="0" xfId="44" applyNumberFormat="1" applyFill="1" applyAlignment="1">
      <alignment/>
    </xf>
    <xf numFmtId="9" fontId="0" fillId="0" borderId="0" xfId="57" applyBorder="1" applyAlignment="1">
      <alignment horizontal="right"/>
    </xf>
    <xf numFmtId="7" fontId="0" fillId="0" borderId="0" xfId="44" applyNumberFormat="1" applyBorder="1" applyAlignment="1">
      <alignment/>
    </xf>
    <xf numFmtId="7" fontId="0" fillId="33" borderId="0" xfId="44" applyNumberFormat="1" applyFill="1" applyBorder="1" applyAlignment="1">
      <alignment/>
    </xf>
    <xf numFmtId="9" fontId="0" fillId="0" borderId="0" xfId="57" applyAlignment="1">
      <alignment horizontal="right"/>
    </xf>
    <xf numFmtId="9" fontId="0" fillId="0" borderId="0" xfId="57" applyBorder="1" applyAlignment="1">
      <alignment/>
    </xf>
    <xf numFmtId="7" fontId="0" fillId="0" borderId="0" xfId="44" applyNumberFormat="1" applyFill="1" applyAlignment="1">
      <alignment/>
    </xf>
    <xf numFmtId="7" fontId="0" fillId="0" borderId="0" xfId="44" applyNumberFormat="1" applyFill="1" applyBorder="1" applyAlignment="1">
      <alignment/>
    </xf>
    <xf numFmtId="9" fontId="0" fillId="0" borderId="0" xfId="57" applyFill="1" applyBorder="1" applyAlignment="1">
      <alignment/>
    </xf>
    <xf numFmtId="0" fontId="3" fillId="34" borderId="35" xfId="0" applyFont="1" applyFill="1" applyBorder="1" applyAlignment="1">
      <alignment horizontal="center" vertical="center" wrapText="1"/>
    </xf>
    <xf numFmtId="7" fontId="7" fillId="34" borderId="3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0" fillId="0" borderId="0" xfId="42" applyNumberFormat="1" applyFill="1" applyBorder="1" applyAlignment="1">
      <alignment horizontal="right"/>
    </xf>
    <xf numFmtId="0" fontId="8" fillId="34" borderId="3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9" fontId="0" fillId="35" borderId="0" xfId="57" applyFill="1" applyBorder="1" applyAlignment="1">
      <alignment/>
    </xf>
    <xf numFmtId="7" fontId="0" fillId="35" borderId="0" xfId="44" applyNumberFormat="1" applyFill="1" applyBorder="1" applyAlignment="1">
      <alignment/>
    </xf>
    <xf numFmtId="7" fontId="0" fillId="35" borderId="0" xfId="0" applyNumberFormat="1" applyFill="1" applyAlignment="1">
      <alignment/>
    </xf>
    <xf numFmtId="166" fontId="0" fillId="0" borderId="0" xfId="0" applyNumberFormat="1" applyAlignment="1">
      <alignment horizontal="center"/>
    </xf>
    <xf numFmtId="0" fontId="0" fillId="0" borderId="24" xfId="42" applyNumberFormat="1" applyFill="1" applyBorder="1" applyAlignment="1">
      <alignment horizontal="right"/>
    </xf>
    <xf numFmtId="9" fontId="0" fillId="0" borderId="21" xfId="57" applyFill="1" applyBorder="1" applyAlignment="1">
      <alignment/>
    </xf>
    <xf numFmtId="0" fontId="12" fillId="34" borderId="37" xfId="0" applyFont="1" applyFill="1" applyBorder="1" applyAlignment="1">
      <alignment/>
    </xf>
    <xf numFmtId="0" fontId="12" fillId="34" borderId="37" xfId="0" applyFont="1" applyFill="1" applyBorder="1" applyAlignment="1">
      <alignment horizontal="left" vertical="center" wrapText="1"/>
    </xf>
    <xf numFmtId="0" fontId="13" fillId="34" borderId="37" xfId="0" applyFont="1" applyFill="1" applyBorder="1" applyAlignment="1">
      <alignment horizontal="left" vertical="center" wrapText="1"/>
    </xf>
    <xf numFmtId="0" fontId="14" fillId="34" borderId="37" xfId="0" applyFont="1" applyFill="1" applyBorder="1" applyAlignment="1">
      <alignment horizontal="left" vertical="center" wrapText="1"/>
    </xf>
    <xf numFmtId="0" fontId="15" fillId="34" borderId="37" xfId="0" applyFont="1" applyFill="1" applyBorder="1" applyAlignment="1">
      <alignment horizontal="left" vertical="center" wrapText="1"/>
    </xf>
    <xf numFmtId="0" fontId="11" fillId="34" borderId="37" xfId="0" applyFont="1" applyFill="1" applyBorder="1" applyAlignment="1">
      <alignment horizontal="left" vertical="center" wrapText="1"/>
    </xf>
    <xf numFmtId="0" fontId="0" fillId="36" borderId="0" xfId="0" applyFill="1" applyAlignment="1">
      <alignment/>
    </xf>
    <xf numFmtId="0" fontId="0" fillId="36" borderId="17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16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34" borderId="38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6" borderId="18" xfId="0" applyFill="1" applyBorder="1" applyAlignment="1">
      <alignment/>
    </xf>
    <xf numFmtId="0" fontId="0" fillId="36" borderId="0" xfId="0" applyFill="1" applyBorder="1" applyAlignment="1">
      <alignment/>
    </xf>
    <xf numFmtId="7" fontId="0" fillId="37" borderId="0" xfId="0" applyNumberFormat="1" applyFill="1" applyBorder="1" applyAlignment="1">
      <alignment/>
    </xf>
    <xf numFmtId="0" fontId="0" fillId="37" borderId="30" xfId="0" applyFill="1" applyBorder="1" applyAlignment="1">
      <alignment/>
    </xf>
    <xf numFmtId="0" fontId="0" fillId="36" borderId="30" xfId="0" applyFill="1" applyBorder="1" applyAlignment="1">
      <alignment/>
    </xf>
    <xf numFmtId="7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1" fillId="36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7" fontId="1" fillId="0" borderId="34" xfId="0" applyNumberFormat="1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7" fontId="1" fillId="0" borderId="15" xfId="0" applyNumberFormat="1" applyFont="1" applyBorder="1" applyAlignment="1">
      <alignment horizontal="right"/>
    </xf>
    <xf numFmtId="0" fontId="9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Investment Totals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225"/>
          <c:w val="0.74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Summary!$D$5:$E$5</c:f>
              <c:numCache/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Food Prep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Summary!$L$5:$M$5</c:f>
              <c:numCache/>
            </c:numRef>
          </c:val>
        </c:ser>
        <c:ser>
          <c:idx val="2"/>
          <c:order val="2"/>
          <c:tx>
            <c:strRef>
              <c:f>Summary!$A$9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Summary!$D$7:$E$7</c:f>
              <c:numCache/>
            </c:numRef>
          </c:val>
        </c:ser>
        <c:ser>
          <c:idx val="3"/>
          <c:order val="3"/>
          <c:tx>
            <c:strRef>
              <c:f>Summary!$A$11</c:f>
              <c:strCache>
                <c:ptCount val="1"/>
                <c:pt idx="0">
                  <c:v>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Summary!$L$7:$M$7</c:f>
              <c:numCache/>
            </c:numRef>
          </c:val>
        </c:ser>
        <c:ser>
          <c:idx val="4"/>
          <c:order val="4"/>
          <c:tx>
            <c:strRef>
              <c:f>Summary!$A$13</c:f>
              <c:strCache>
                <c:ptCount val="1"/>
                <c:pt idx="0">
                  <c:v>First Aid-Medical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Summary!$D$9:$E$9</c:f>
              <c:numCache/>
            </c:numRef>
          </c:val>
        </c:ser>
        <c:ser>
          <c:idx val="5"/>
          <c:order val="5"/>
          <c:tx>
            <c:strRef>
              <c:f>Summary!$A$15</c:f>
              <c:strCache>
                <c:ptCount val="1"/>
                <c:pt idx="0">
                  <c:v>Chem-Nuke Defense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Summary!$L$9:$M$9</c:f>
              <c:numCache/>
            </c:numRef>
          </c:val>
        </c:ser>
        <c:ser>
          <c:idx val="6"/>
          <c:order val="6"/>
          <c:tx>
            <c:strRef>
              <c:f>Summary!$A$17</c:f>
              <c:strCache>
                <c:ptCount val="1"/>
                <c:pt idx="0">
                  <c:v>Gardening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Summary!$D$11:$E$11</c:f>
              <c:numCache/>
            </c:numRef>
          </c:val>
        </c:ser>
        <c:ser>
          <c:idx val="7"/>
          <c:order val="7"/>
          <c:tx>
            <c:strRef>
              <c:f>Summary!$A$19</c:f>
              <c:strCache>
                <c:ptCount val="1"/>
                <c:pt idx="0">
                  <c:v>Sanitation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Summary!$L$11:$M$11</c:f>
              <c:numCache/>
            </c:numRef>
          </c:val>
        </c:ser>
        <c:ser>
          <c:idx val="8"/>
          <c:order val="8"/>
          <c:tx>
            <c:strRef>
              <c:f>Summary!$A$21</c:f>
              <c:strCache>
                <c:ptCount val="1"/>
                <c:pt idx="0">
                  <c:v>Hunting-Fishing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Summary!$D$13:$E$13</c:f>
              <c:numCache/>
            </c:numRef>
          </c:val>
        </c:ser>
        <c:ser>
          <c:idx val="9"/>
          <c:order val="9"/>
          <c:tx>
            <c:strRef>
              <c:f>Summary!$A$23</c:f>
              <c:strCache>
                <c:ptCount val="1"/>
                <c:pt idx="0">
                  <c:v>Power-Lighting-Batteries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Summary!$L$13:$M$13</c:f>
              <c:numCache/>
            </c:numRef>
          </c:val>
        </c:ser>
        <c:ser>
          <c:idx val="10"/>
          <c:order val="10"/>
          <c:tx>
            <c:strRef>
              <c:f>Summary!$A$25</c:f>
              <c:strCache>
                <c:ptCount val="1"/>
                <c:pt idx="0">
                  <c:v>Fuels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Summary!$D$15:$E$15</c:f>
              <c:numCache/>
            </c:numRef>
          </c:val>
        </c:ser>
        <c:ser>
          <c:idx val="11"/>
          <c:order val="11"/>
          <c:tx>
            <c:strRef>
              <c:f>Summary!$A$27</c:f>
              <c:strCache>
                <c:ptCount val="1"/>
                <c:pt idx="0">
                  <c:v>Firefighting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Summary!$L$15:$M$15</c:f>
              <c:numCache/>
            </c:numRef>
          </c:val>
        </c:ser>
        <c:ser>
          <c:idx val="12"/>
          <c:order val="12"/>
          <c:tx>
            <c:strRef>
              <c:f>Summary!$I$5</c:f>
              <c:strCache>
                <c:ptCount val="1"/>
                <c:pt idx="0">
                  <c:v>Tactical-Living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Summary!$D$17:$E$17</c:f>
              <c:numCache/>
            </c:numRef>
          </c:val>
        </c:ser>
        <c:ser>
          <c:idx val="13"/>
          <c:order val="13"/>
          <c:tx>
            <c:strRef>
              <c:f>Summary!$I$7</c:f>
              <c:strCache>
                <c:ptCount val="1"/>
                <c:pt idx="0">
                  <c:v>Security - General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Summary!$L$17:$M$17</c:f>
              <c:numCache/>
            </c:numRef>
          </c:val>
        </c:ser>
        <c:ser>
          <c:idx val="14"/>
          <c:order val="14"/>
          <c:tx>
            <c:strRef>
              <c:f>Summary!$I$9</c:f>
              <c:strCache>
                <c:ptCount val="1"/>
                <c:pt idx="0">
                  <c:v>Security - Firearms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Summary!$D$19:$E$19</c:f>
              <c:numCache/>
            </c:numRef>
          </c:val>
        </c:ser>
        <c:ser>
          <c:idx val="15"/>
          <c:order val="15"/>
          <c:tx>
            <c:strRef>
              <c:f>Summary!$I$11</c:f>
              <c:strCache>
                <c:ptCount val="1"/>
                <c:pt idx="0">
                  <c:v>Communications-Monitoring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Summary!$L$19:$M$19</c:f>
              <c:numCache/>
            </c:numRef>
          </c:val>
        </c:ser>
        <c:ser>
          <c:idx val="16"/>
          <c:order val="16"/>
          <c:tx>
            <c:strRef>
              <c:f>Summary!$I$13</c:f>
              <c:strCache>
                <c:ptCount val="1"/>
                <c:pt idx="0">
                  <c:v>Tools List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Summary!$D$21:$E$21</c:f>
              <c:numCache/>
            </c:numRef>
          </c:val>
        </c:ser>
        <c:ser>
          <c:idx val="17"/>
          <c:order val="17"/>
          <c:tx>
            <c:strRef>
              <c:f>Summary!$I$15</c:f>
              <c:strCache>
                <c:ptCount val="1"/>
                <c:pt idx="0">
                  <c:v>Sundries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Summary!$L$21:$M$21</c:f>
              <c:numCache/>
            </c:numRef>
          </c:val>
        </c:ser>
        <c:ser>
          <c:idx val="18"/>
          <c:order val="18"/>
          <c:tx>
            <c:strRef>
              <c:f>Summary!$I$17</c:f>
              <c:strCache>
                <c:ptCount val="1"/>
                <c:pt idx="0">
                  <c:v>Barter-Charity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Summary!$D$23:$E$23</c:f>
              <c:numCache/>
            </c:numRef>
          </c:val>
        </c:ser>
        <c:ser>
          <c:idx val="19"/>
          <c:order val="19"/>
          <c:tx>
            <c:strRef>
              <c:f>Summary!$I$19</c:f>
              <c:strCache>
                <c:ptCount val="1"/>
                <c:pt idx="0">
                  <c:v>Books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Summary!$L$23:$M$23</c:f>
              <c:numCache/>
            </c:numRef>
          </c:val>
        </c:ser>
        <c:ser>
          <c:idx val="20"/>
          <c:order val="20"/>
          <c:tx>
            <c:strRef>
              <c:f>Summary!$I$21</c:f>
              <c:strCache>
                <c:ptCount val="1"/>
                <c:pt idx="0">
                  <c:v>Evac Vehicle #1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Summary!$D$25:$E$25</c:f>
              <c:numCache/>
            </c:numRef>
          </c:val>
        </c:ser>
        <c:ser>
          <c:idx val="21"/>
          <c:order val="21"/>
          <c:tx>
            <c:strRef>
              <c:f>Summary!$I$23</c:f>
              <c:strCache>
                <c:ptCount val="1"/>
                <c:pt idx="0">
                  <c:v>Evac Vehicle #2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Summary!$L$25:$M$25</c:f>
              <c:numCache/>
            </c:numRef>
          </c:val>
        </c:ser>
        <c:ser>
          <c:idx val="22"/>
          <c:order val="22"/>
          <c:tx>
            <c:strRef>
              <c:f>Summary!$I$25</c:f>
              <c:strCache>
                <c:ptCount val="1"/>
                <c:pt idx="0">
                  <c:v>Misc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Summary!$D$27:$E$27</c:f>
              <c:numCache/>
            </c:numRef>
          </c:val>
        </c:ser>
        <c:axId val="13940853"/>
        <c:axId val="58358814"/>
      </c:barChart>
      <c:catAx>
        <c:axId val="13940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358814"/>
        <c:crosses val="autoZero"/>
        <c:auto val="1"/>
        <c:lblOffset val="100"/>
        <c:tickLblSkip val="1"/>
        <c:noMultiLvlLbl val="0"/>
      </c:catAx>
      <c:valAx>
        <c:axId val="58358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40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0335"/>
          <c:w val="0.214"/>
          <c:h val="0.9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76200</xdr:rowOff>
    </xdr:from>
    <xdr:to>
      <xdr:col>12</xdr:col>
      <xdr:colOff>600075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0" y="4772025"/>
        <a:ext cx="7915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Q21" sqref="Q21"/>
    </sheetView>
  </sheetViews>
  <sheetFormatPr defaultColWidth="9.140625" defaultRowHeight="12.75"/>
  <sheetData>
    <row r="1" spans="1:13" ht="12.75">
      <c r="A1" s="97" t="s">
        <v>87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2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2.7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2.75">
      <c r="A4" s="95"/>
      <c r="B4" s="93"/>
      <c r="C4" s="93"/>
      <c r="D4" s="92"/>
      <c r="E4" s="92"/>
      <c r="F4" s="92"/>
      <c r="G4" s="92"/>
      <c r="H4" s="92"/>
      <c r="I4" s="92"/>
      <c r="J4" s="92"/>
      <c r="K4" s="92"/>
      <c r="L4" s="93"/>
      <c r="M4" s="94"/>
    </row>
    <row r="5" spans="1:13" ht="12.75">
      <c r="A5" s="99" t="s">
        <v>18</v>
      </c>
      <c r="B5" s="100"/>
      <c r="C5" s="100"/>
      <c r="D5" s="104">
        <f>Food!H1</f>
        <v>230</v>
      </c>
      <c r="E5" s="105"/>
      <c r="F5" s="92"/>
      <c r="G5" s="92"/>
      <c r="H5" s="92"/>
      <c r="I5" s="106" t="s">
        <v>99</v>
      </c>
      <c r="J5" s="106"/>
      <c r="K5" s="106"/>
      <c r="L5" s="101">
        <f>'Tactical-Living'!H1</f>
        <v>4.44</v>
      </c>
      <c r="M5" s="102"/>
    </row>
    <row r="6" spans="1:13" ht="12.75">
      <c r="A6" s="99"/>
      <c r="B6" s="100"/>
      <c r="C6" s="100"/>
      <c r="D6" s="106"/>
      <c r="E6" s="106"/>
      <c r="F6" s="92"/>
      <c r="G6" s="92"/>
      <c r="H6" s="92"/>
      <c r="I6" s="106"/>
      <c r="J6" s="106"/>
      <c r="K6" s="106"/>
      <c r="L6" s="100"/>
      <c r="M6" s="103"/>
    </row>
    <row r="7" spans="1:13" ht="12.75">
      <c r="A7" s="99" t="s">
        <v>88</v>
      </c>
      <c r="B7" s="100"/>
      <c r="C7" s="100"/>
      <c r="D7" s="104">
        <f>'Food Prep'!H1</f>
        <v>730.99</v>
      </c>
      <c r="E7" s="105"/>
      <c r="F7" s="92"/>
      <c r="G7" s="92"/>
      <c r="H7" s="92"/>
      <c r="I7" s="106" t="s">
        <v>100</v>
      </c>
      <c r="J7" s="106"/>
      <c r="K7" s="106"/>
      <c r="L7" s="101">
        <f>'Security-General'!H1</f>
        <v>3.33</v>
      </c>
      <c r="M7" s="102"/>
    </row>
    <row r="8" spans="1:13" ht="12.75">
      <c r="A8" s="99"/>
      <c r="B8" s="100"/>
      <c r="C8" s="100"/>
      <c r="D8" s="106"/>
      <c r="E8" s="106"/>
      <c r="F8" s="92"/>
      <c r="G8" s="92"/>
      <c r="H8" s="92"/>
      <c r="I8" s="106"/>
      <c r="J8" s="106"/>
      <c r="K8" s="106"/>
      <c r="L8" s="100"/>
      <c r="M8" s="103"/>
    </row>
    <row r="9" spans="1:13" ht="12.75">
      <c r="A9" s="99" t="s">
        <v>89</v>
      </c>
      <c r="B9" s="100"/>
      <c r="C9" s="100"/>
      <c r="D9" s="104">
        <f>Water!H1</f>
        <v>0</v>
      </c>
      <c r="E9" s="105"/>
      <c r="F9" s="92"/>
      <c r="G9" s="92"/>
      <c r="H9" s="92"/>
      <c r="I9" s="106" t="s">
        <v>101</v>
      </c>
      <c r="J9" s="106"/>
      <c r="K9" s="106"/>
      <c r="L9" s="101">
        <f>'Security-Firearms'!H1</f>
        <v>4245</v>
      </c>
      <c r="M9" s="102"/>
    </row>
    <row r="10" spans="1:13" ht="12.75">
      <c r="A10" s="99"/>
      <c r="B10" s="100"/>
      <c r="C10" s="100"/>
      <c r="D10" s="106"/>
      <c r="E10" s="106"/>
      <c r="F10" s="92"/>
      <c r="G10" s="92"/>
      <c r="H10" s="92"/>
      <c r="I10" s="106"/>
      <c r="J10" s="106"/>
      <c r="K10" s="106"/>
      <c r="L10" s="100"/>
      <c r="M10" s="103"/>
    </row>
    <row r="11" spans="1:13" ht="12.75">
      <c r="A11" s="99" t="s">
        <v>90</v>
      </c>
      <c r="B11" s="100"/>
      <c r="C11" s="100"/>
      <c r="D11" s="104">
        <f>Personal!H1</f>
        <v>7</v>
      </c>
      <c r="E11" s="105"/>
      <c r="F11" s="92"/>
      <c r="G11" s="92"/>
      <c r="H11" s="92"/>
      <c r="I11" s="106" t="s">
        <v>102</v>
      </c>
      <c r="J11" s="106"/>
      <c r="K11" s="106"/>
      <c r="L11" s="101">
        <f>'Communications-Monitoring'!H1</f>
        <v>263</v>
      </c>
      <c r="M11" s="102"/>
    </row>
    <row r="12" spans="1:13" ht="12.75">
      <c r="A12" s="99"/>
      <c r="B12" s="100"/>
      <c r="C12" s="100"/>
      <c r="D12" s="106"/>
      <c r="E12" s="106"/>
      <c r="F12" s="92"/>
      <c r="G12" s="92"/>
      <c r="H12" s="92"/>
      <c r="I12" s="106"/>
      <c r="J12" s="106"/>
      <c r="K12" s="106"/>
      <c r="L12" s="100"/>
      <c r="M12" s="103"/>
    </row>
    <row r="13" spans="1:13" ht="12.75">
      <c r="A13" s="99" t="s">
        <v>91</v>
      </c>
      <c r="B13" s="100"/>
      <c r="C13" s="100"/>
      <c r="D13" s="104">
        <f>'First Aid-Medical'!H1</f>
        <v>6.5</v>
      </c>
      <c r="E13" s="105"/>
      <c r="F13" s="92"/>
      <c r="G13" s="92"/>
      <c r="H13" s="92"/>
      <c r="I13" s="106" t="s">
        <v>103</v>
      </c>
      <c r="J13" s="106"/>
      <c r="K13" s="106"/>
      <c r="L13" s="101">
        <f>'Tools List'!H1</f>
        <v>371.1</v>
      </c>
      <c r="M13" s="102"/>
    </row>
    <row r="14" spans="1:13" ht="12.75">
      <c r="A14" s="99"/>
      <c r="B14" s="100"/>
      <c r="C14" s="100"/>
      <c r="D14" s="106"/>
      <c r="E14" s="106"/>
      <c r="F14" s="92"/>
      <c r="G14" s="92"/>
      <c r="H14" s="92"/>
      <c r="I14" s="106"/>
      <c r="J14" s="106"/>
      <c r="K14" s="106"/>
      <c r="L14" s="100"/>
      <c r="M14" s="103"/>
    </row>
    <row r="15" spans="1:13" ht="12.75">
      <c r="A15" s="99" t="s">
        <v>92</v>
      </c>
      <c r="B15" s="100"/>
      <c r="C15" s="100"/>
      <c r="D15" s="104">
        <f>'Chem-Nuke Defense'!H1</f>
        <v>11.11</v>
      </c>
      <c r="E15" s="105"/>
      <c r="F15" s="92"/>
      <c r="G15" s="92"/>
      <c r="H15" s="92"/>
      <c r="I15" s="106" t="s">
        <v>104</v>
      </c>
      <c r="J15" s="106"/>
      <c r="K15" s="106"/>
      <c r="L15" s="101">
        <f>Sundries!H1</f>
        <v>7.77</v>
      </c>
      <c r="M15" s="102"/>
    </row>
    <row r="16" spans="1:13" ht="12.75">
      <c r="A16" s="99"/>
      <c r="B16" s="100"/>
      <c r="C16" s="100"/>
      <c r="D16" s="106"/>
      <c r="E16" s="106"/>
      <c r="F16" s="92"/>
      <c r="G16" s="92"/>
      <c r="H16" s="92"/>
      <c r="I16" s="106"/>
      <c r="J16" s="106"/>
      <c r="K16" s="106"/>
      <c r="L16" s="100"/>
      <c r="M16" s="103"/>
    </row>
    <row r="17" spans="1:13" ht="12.75">
      <c r="A17" s="99" t="s">
        <v>93</v>
      </c>
      <c r="B17" s="100"/>
      <c r="C17" s="100"/>
      <c r="D17" s="104">
        <f>Gardening!H1</f>
        <v>6.66</v>
      </c>
      <c r="E17" s="105"/>
      <c r="F17" s="92"/>
      <c r="G17" s="92"/>
      <c r="H17" s="92"/>
      <c r="I17" s="106" t="s">
        <v>105</v>
      </c>
      <c r="J17" s="106"/>
      <c r="K17" s="106"/>
      <c r="L17" s="101">
        <f>'Barter-Charity'!H1</f>
        <v>2.22</v>
      </c>
      <c r="M17" s="102"/>
    </row>
    <row r="18" spans="1:13" ht="12.75">
      <c r="A18" s="99"/>
      <c r="B18" s="100"/>
      <c r="C18" s="100"/>
      <c r="D18" s="106"/>
      <c r="E18" s="106"/>
      <c r="F18" s="92"/>
      <c r="G18" s="92"/>
      <c r="H18" s="92"/>
      <c r="I18" s="106"/>
      <c r="J18" s="106"/>
      <c r="K18" s="106"/>
      <c r="L18" s="100"/>
      <c r="M18" s="103"/>
    </row>
    <row r="19" spans="1:13" ht="12.75">
      <c r="A19" s="99" t="s">
        <v>94</v>
      </c>
      <c r="B19" s="100"/>
      <c r="C19" s="100"/>
      <c r="D19" s="104">
        <f>Sanitation!H1</f>
        <v>9.33</v>
      </c>
      <c r="E19" s="105"/>
      <c r="F19" s="92"/>
      <c r="G19" s="92"/>
      <c r="H19" s="92"/>
      <c r="I19" s="106" t="s">
        <v>106</v>
      </c>
      <c r="J19" s="106"/>
      <c r="K19" s="106"/>
      <c r="L19" s="101">
        <f>Books!H1</f>
        <v>12.12</v>
      </c>
      <c r="M19" s="102"/>
    </row>
    <row r="20" spans="1:13" ht="12.75">
      <c r="A20" s="99"/>
      <c r="B20" s="100"/>
      <c r="C20" s="100"/>
      <c r="D20" s="106"/>
      <c r="E20" s="106"/>
      <c r="F20" s="92"/>
      <c r="G20" s="92"/>
      <c r="H20" s="92"/>
      <c r="I20" s="106"/>
      <c r="J20" s="106"/>
      <c r="K20" s="106"/>
      <c r="L20" s="100"/>
      <c r="M20" s="103"/>
    </row>
    <row r="21" spans="1:13" ht="12.75">
      <c r="A21" s="99" t="s">
        <v>95</v>
      </c>
      <c r="B21" s="100"/>
      <c r="C21" s="100"/>
      <c r="D21" s="104">
        <f>'Hunting-Fishing'!H1</f>
        <v>7.33</v>
      </c>
      <c r="E21" s="105"/>
      <c r="F21" s="92"/>
      <c r="G21" s="92"/>
      <c r="H21" s="92"/>
      <c r="I21" s="106" t="s">
        <v>107</v>
      </c>
      <c r="J21" s="106"/>
      <c r="K21" s="106"/>
      <c r="L21" s="101">
        <f>'Evac Vehicle #1'!H1</f>
        <v>5</v>
      </c>
      <c r="M21" s="102"/>
    </row>
    <row r="22" spans="1:13" ht="12.75">
      <c r="A22" s="99"/>
      <c r="B22" s="100"/>
      <c r="C22" s="100"/>
      <c r="D22" s="106"/>
      <c r="E22" s="106"/>
      <c r="F22" s="92"/>
      <c r="G22" s="92"/>
      <c r="H22" s="92"/>
      <c r="I22" s="106"/>
      <c r="J22" s="106"/>
      <c r="K22" s="106"/>
      <c r="L22" s="100"/>
      <c r="M22" s="103"/>
    </row>
    <row r="23" spans="1:13" ht="12.75">
      <c r="A23" s="99" t="s">
        <v>96</v>
      </c>
      <c r="B23" s="100"/>
      <c r="C23" s="100"/>
      <c r="D23" s="104">
        <f>'Power-Lighting-Batteries'!H1</f>
        <v>456.43</v>
      </c>
      <c r="E23" s="105"/>
      <c r="F23" s="92"/>
      <c r="G23" s="92"/>
      <c r="H23" s="92"/>
      <c r="I23" s="106" t="s">
        <v>108</v>
      </c>
      <c r="J23" s="106"/>
      <c r="K23" s="106"/>
      <c r="L23" s="101">
        <f>'Evac Vehicle #2'!H1</f>
        <v>8</v>
      </c>
      <c r="M23" s="102"/>
    </row>
    <row r="24" spans="1:13" ht="12.75">
      <c r="A24" s="99"/>
      <c r="B24" s="100"/>
      <c r="C24" s="100"/>
      <c r="D24" s="106"/>
      <c r="E24" s="106"/>
      <c r="F24" s="92"/>
      <c r="G24" s="92"/>
      <c r="H24" s="92"/>
      <c r="I24" s="106"/>
      <c r="J24" s="106"/>
      <c r="K24" s="106"/>
      <c r="L24" s="100"/>
      <c r="M24" s="103"/>
    </row>
    <row r="25" spans="1:13" ht="12.75">
      <c r="A25" s="99" t="s">
        <v>97</v>
      </c>
      <c r="B25" s="100"/>
      <c r="C25" s="100"/>
      <c r="D25" s="104">
        <f>Fuels!H1</f>
        <v>6.68</v>
      </c>
      <c r="E25" s="105"/>
      <c r="F25" s="92"/>
      <c r="G25" s="92"/>
      <c r="H25" s="92"/>
      <c r="I25" s="106" t="s">
        <v>109</v>
      </c>
      <c r="J25" s="106"/>
      <c r="K25" s="106"/>
      <c r="L25" s="101">
        <f>Misc!H1</f>
        <v>5.03</v>
      </c>
      <c r="M25" s="102"/>
    </row>
    <row r="26" spans="1:13" ht="12.75">
      <c r="A26" s="99"/>
      <c r="B26" s="100"/>
      <c r="C26" s="100"/>
      <c r="D26" s="106"/>
      <c r="E26" s="106"/>
      <c r="F26" s="92"/>
      <c r="G26" s="92"/>
      <c r="H26" s="92"/>
      <c r="I26" s="106"/>
      <c r="J26" s="106"/>
      <c r="K26" s="106"/>
      <c r="L26" s="100"/>
      <c r="M26" s="103"/>
    </row>
    <row r="27" spans="1:13" ht="12.75">
      <c r="A27" s="99" t="s">
        <v>98</v>
      </c>
      <c r="B27" s="100"/>
      <c r="C27" s="100"/>
      <c r="D27" s="104">
        <f>Firefighting!H1</f>
        <v>20</v>
      </c>
      <c r="E27" s="105"/>
      <c r="F27" s="92"/>
      <c r="G27" s="92"/>
      <c r="H27" s="92"/>
      <c r="I27" s="106"/>
      <c r="J27" s="106"/>
      <c r="K27" s="106"/>
      <c r="L27" s="100"/>
      <c r="M27" s="103"/>
    </row>
    <row r="28" spans="1:13" ht="12.75">
      <c r="A28" s="99"/>
      <c r="B28" s="100"/>
      <c r="C28" s="100"/>
      <c r="D28" s="106"/>
      <c r="E28" s="106"/>
      <c r="F28" s="92"/>
      <c r="G28" s="92"/>
      <c r="H28" s="92"/>
      <c r="I28" s="106"/>
      <c r="J28" s="106"/>
      <c r="K28" s="106"/>
      <c r="L28" s="100"/>
      <c r="M28" s="103"/>
    </row>
    <row r="29" spans="1:13" ht="12.75">
      <c r="A29" s="107"/>
      <c r="B29" s="108"/>
      <c r="C29" s="108"/>
      <c r="D29" s="108"/>
      <c r="E29" s="108"/>
      <c r="F29" s="109" t="s">
        <v>125</v>
      </c>
      <c r="G29" s="110"/>
      <c r="H29" s="110"/>
      <c r="I29" s="110"/>
      <c r="J29" s="110"/>
      <c r="K29" s="110"/>
      <c r="L29" s="110"/>
      <c r="M29" s="111"/>
    </row>
  </sheetData>
  <sheetProtection/>
  <mergeCells count="100">
    <mergeCell ref="L27:M27"/>
    <mergeCell ref="I28:K28"/>
    <mergeCell ref="L19:M19"/>
    <mergeCell ref="L20:M20"/>
    <mergeCell ref="L21:M21"/>
    <mergeCell ref="L22:M22"/>
    <mergeCell ref="L23:M23"/>
    <mergeCell ref="F29:M29"/>
    <mergeCell ref="L28:M28"/>
    <mergeCell ref="L24:M24"/>
    <mergeCell ref="L25:M25"/>
    <mergeCell ref="L26:M26"/>
    <mergeCell ref="L13:M13"/>
    <mergeCell ref="L14:M14"/>
    <mergeCell ref="L15:M15"/>
    <mergeCell ref="L16:M16"/>
    <mergeCell ref="L17:M17"/>
    <mergeCell ref="L18:M18"/>
    <mergeCell ref="D25:E25"/>
    <mergeCell ref="D26:E26"/>
    <mergeCell ref="D27:E27"/>
    <mergeCell ref="D28:E28"/>
    <mergeCell ref="D29:E29"/>
    <mergeCell ref="L8:M8"/>
    <mergeCell ref="L9:M9"/>
    <mergeCell ref="L10:M10"/>
    <mergeCell ref="L11:M11"/>
    <mergeCell ref="L12:M12"/>
    <mergeCell ref="D19:E19"/>
    <mergeCell ref="D20:E20"/>
    <mergeCell ref="D21:E21"/>
    <mergeCell ref="D22:E22"/>
    <mergeCell ref="D23:E23"/>
    <mergeCell ref="D24:E24"/>
    <mergeCell ref="D10:E10"/>
    <mergeCell ref="D11:E11"/>
    <mergeCell ref="D12:E12"/>
    <mergeCell ref="D13:E13"/>
    <mergeCell ref="D17:E17"/>
    <mergeCell ref="D18:E18"/>
    <mergeCell ref="I27:K27"/>
    <mergeCell ref="I21:K21"/>
    <mergeCell ref="I22:K22"/>
    <mergeCell ref="I23:K23"/>
    <mergeCell ref="I24:K24"/>
    <mergeCell ref="D8:E8"/>
    <mergeCell ref="D14:E14"/>
    <mergeCell ref="D15:E15"/>
    <mergeCell ref="D16:E16"/>
    <mergeCell ref="D9:E9"/>
    <mergeCell ref="I17:K17"/>
    <mergeCell ref="I18:K18"/>
    <mergeCell ref="I19:K19"/>
    <mergeCell ref="I20:K20"/>
    <mergeCell ref="I25:K25"/>
    <mergeCell ref="I26:K26"/>
    <mergeCell ref="I11:K11"/>
    <mergeCell ref="I12:K12"/>
    <mergeCell ref="I13:K13"/>
    <mergeCell ref="I14:K14"/>
    <mergeCell ref="I15:K15"/>
    <mergeCell ref="I16:K16"/>
    <mergeCell ref="A26:C26"/>
    <mergeCell ref="A27:C27"/>
    <mergeCell ref="A28:C28"/>
    <mergeCell ref="A29:C29"/>
    <mergeCell ref="I5:K5"/>
    <mergeCell ref="I6:K6"/>
    <mergeCell ref="I7:K7"/>
    <mergeCell ref="I8:K8"/>
    <mergeCell ref="I9:K9"/>
    <mergeCell ref="I10:K10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M3"/>
    <mergeCell ref="A5:C5"/>
    <mergeCell ref="A6:C6"/>
    <mergeCell ref="A7:C7"/>
    <mergeCell ref="L5:M5"/>
    <mergeCell ref="L6:M6"/>
    <mergeCell ref="L7:M7"/>
    <mergeCell ref="D5:E5"/>
    <mergeCell ref="D6:E6"/>
    <mergeCell ref="D7:E7"/>
  </mergeCells>
  <printOptions/>
  <pageMargins left="0.5" right="0.5" top="0.5" bottom="0.5" header="0" footer="0"/>
  <pageSetup fitToHeight="1" fitToWidth="1" orientation="portrait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9" t="s">
        <v>113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7.33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1</v>
      </c>
      <c r="D3" s="62">
        <f aca="true" t="shared" si="0" ref="D3:D34">C3/B3</f>
        <v>1</v>
      </c>
      <c r="E3" s="63">
        <v>7.33</v>
      </c>
      <c r="F3" s="64">
        <f aca="true" t="shared" si="1" ref="F3:F34">C3*E3</f>
        <v>7.33</v>
      </c>
      <c r="G3" s="10">
        <f aca="true" t="shared" si="2" ref="G3:G36">B3*E3</f>
        <v>7.33</v>
      </c>
    </row>
    <row r="4" spans="2:7" ht="12.75">
      <c r="B4">
        <v>1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</row>
    <row r="5" spans="1: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</row>
    <row r="6" spans="1:7" ht="12.75">
      <c r="A6" s="5"/>
      <c r="B6">
        <v>1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7.33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85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0.011764705882352941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2">
      <selection activeCell="A15" sqref="A15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9" t="s">
        <v>114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456.43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1:7" ht="12.75">
      <c r="A3" t="s">
        <v>126</v>
      </c>
      <c r="B3">
        <v>3</v>
      </c>
      <c r="C3">
        <v>3</v>
      </c>
      <c r="D3" s="62">
        <f aca="true" t="shared" si="0" ref="D3:D34">C3/B3</f>
        <v>1</v>
      </c>
      <c r="E3" s="63">
        <v>12</v>
      </c>
      <c r="F3" s="64">
        <f aca="true" t="shared" si="1" ref="F3:F34">C3*E3</f>
        <v>36</v>
      </c>
      <c r="G3" s="10">
        <f aca="true" t="shared" si="2" ref="G3:G36">B3*E3</f>
        <v>36</v>
      </c>
    </row>
    <row r="4" spans="1:7" ht="12.75">
      <c r="A4" t="s">
        <v>127</v>
      </c>
      <c r="B4">
        <v>1</v>
      </c>
      <c r="C4">
        <v>1</v>
      </c>
      <c r="D4" s="62">
        <f t="shared" si="0"/>
        <v>1</v>
      </c>
      <c r="E4" s="63">
        <v>24.95</v>
      </c>
      <c r="F4" s="64">
        <f t="shared" si="1"/>
        <v>24.95</v>
      </c>
      <c r="G4" s="10">
        <f t="shared" si="2"/>
        <v>24.95</v>
      </c>
    </row>
    <row r="5" spans="1:7" ht="12.75" customHeight="1">
      <c r="A5" s="15" t="s">
        <v>128</v>
      </c>
      <c r="B5">
        <v>1</v>
      </c>
      <c r="C5">
        <v>1</v>
      </c>
      <c r="D5" s="65">
        <f t="shared" si="0"/>
        <v>1</v>
      </c>
      <c r="E5" s="66">
        <v>20</v>
      </c>
      <c r="F5" s="67">
        <f t="shared" si="1"/>
        <v>20</v>
      </c>
      <c r="G5" s="10">
        <f t="shared" si="2"/>
        <v>20</v>
      </c>
    </row>
    <row r="6" spans="1:7" ht="12.75">
      <c r="A6" s="5" t="s">
        <v>129</v>
      </c>
      <c r="B6">
        <v>1</v>
      </c>
      <c r="C6">
        <v>1</v>
      </c>
      <c r="D6" s="68">
        <f t="shared" si="0"/>
        <v>1</v>
      </c>
      <c r="E6" s="63">
        <v>7</v>
      </c>
      <c r="F6" s="64">
        <f t="shared" si="1"/>
        <v>7</v>
      </c>
      <c r="G6" s="10">
        <f t="shared" si="2"/>
        <v>7</v>
      </c>
    </row>
    <row r="7" spans="1:7" ht="12.75">
      <c r="A7" s="5" t="s">
        <v>130</v>
      </c>
      <c r="B7">
        <v>1</v>
      </c>
      <c r="C7">
        <v>1</v>
      </c>
      <c r="D7" s="68">
        <f t="shared" si="0"/>
        <v>1</v>
      </c>
      <c r="E7" s="63">
        <v>25</v>
      </c>
      <c r="F7" s="64">
        <f t="shared" si="1"/>
        <v>25</v>
      </c>
      <c r="G7" s="10">
        <f t="shared" si="2"/>
        <v>25</v>
      </c>
    </row>
    <row r="8" spans="1:7" ht="12.75">
      <c r="A8" s="5" t="s">
        <v>131</v>
      </c>
      <c r="B8">
        <v>2</v>
      </c>
      <c r="C8">
        <v>2</v>
      </c>
      <c r="D8" s="68">
        <f t="shared" si="0"/>
        <v>1</v>
      </c>
      <c r="E8" s="63">
        <v>20</v>
      </c>
      <c r="F8" s="64">
        <f t="shared" si="1"/>
        <v>40</v>
      </c>
      <c r="G8" s="10">
        <f t="shared" si="2"/>
        <v>40</v>
      </c>
    </row>
    <row r="9" spans="1:7" ht="12.75">
      <c r="A9" s="15" t="s">
        <v>132</v>
      </c>
      <c r="B9">
        <v>1</v>
      </c>
      <c r="C9">
        <v>1</v>
      </c>
      <c r="D9" s="65">
        <f t="shared" si="0"/>
        <v>1</v>
      </c>
      <c r="E9" s="66">
        <v>10</v>
      </c>
      <c r="F9" s="67">
        <v>0</v>
      </c>
      <c r="G9" s="10">
        <f t="shared" si="2"/>
        <v>10</v>
      </c>
    </row>
    <row r="10" spans="1:7" ht="12.75">
      <c r="A10" s="5" t="s">
        <v>133</v>
      </c>
      <c r="B10">
        <v>1</v>
      </c>
      <c r="C10">
        <v>1</v>
      </c>
      <c r="D10" s="68">
        <f t="shared" si="0"/>
        <v>1</v>
      </c>
      <c r="E10" s="63">
        <v>10</v>
      </c>
      <c r="F10" s="64">
        <f t="shared" si="1"/>
        <v>10</v>
      </c>
      <c r="G10" s="10">
        <f t="shared" si="2"/>
        <v>10</v>
      </c>
    </row>
    <row r="11" spans="1:7" ht="12.75">
      <c r="A11" s="5" t="s">
        <v>134</v>
      </c>
      <c r="B11">
        <v>1</v>
      </c>
      <c r="C11">
        <v>1</v>
      </c>
      <c r="D11" s="68">
        <f t="shared" si="0"/>
        <v>1</v>
      </c>
      <c r="E11" s="63">
        <v>70</v>
      </c>
      <c r="F11" s="64">
        <f t="shared" si="1"/>
        <v>70</v>
      </c>
      <c r="G11" s="10">
        <f t="shared" si="2"/>
        <v>70</v>
      </c>
    </row>
    <row r="12" spans="1:7" ht="12.75">
      <c r="A12" s="5" t="s">
        <v>140</v>
      </c>
      <c r="B12">
        <v>1</v>
      </c>
      <c r="C12">
        <v>1</v>
      </c>
      <c r="D12" s="62">
        <f t="shared" si="0"/>
        <v>1</v>
      </c>
      <c r="E12" s="63">
        <v>20</v>
      </c>
      <c r="F12" s="64">
        <f t="shared" si="1"/>
        <v>20</v>
      </c>
      <c r="G12" s="10">
        <f t="shared" si="2"/>
        <v>20</v>
      </c>
    </row>
    <row r="13" spans="1:7" ht="12.75">
      <c r="A13" s="15" t="s">
        <v>141</v>
      </c>
      <c r="B13">
        <v>1</v>
      </c>
      <c r="C13">
        <v>1</v>
      </c>
      <c r="D13" s="69">
        <f t="shared" si="0"/>
        <v>1</v>
      </c>
      <c r="E13" s="66">
        <v>12</v>
      </c>
      <c r="F13" s="67">
        <f t="shared" si="1"/>
        <v>12</v>
      </c>
      <c r="G13" s="10">
        <f t="shared" si="2"/>
        <v>12</v>
      </c>
    </row>
    <row r="14" spans="1:7" ht="12.75">
      <c r="A14" s="96" t="s">
        <v>142</v>
      </c>
      <c r="B14">
        <v>1</v>
      </c>
      <c r="C14">
        <v>1</v>
      </c>
      <c r="D14" s="62">
        <f t="shared" si="0"/>
        <v>1</v>
      </c>
      <c r="E14" s="63">
        <v>24.95</v>
      </c>
      <c r="F14" s="64">
        <f t="shared" si="1"/>
        <v>24.95</v>
      </c>
      <c r="G14" s="10">
        <f t="shared" si="2"/>
        <v>24.95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 t="s">
        <v>135</v>
      </c>
      <c r="B26">
        <v>100</v>
      </c>
      <c r="C26">
        <v>46</v>
      </c>
      <c r="D26" s="68">
        <f t="shared" si="0"/>
        <v>0.46</v>
      </c>
      <c r="E26" s="63">
        <v>1.5</v>
      </c>
      <c r="F26" s="64">
        <f t="shared" si="1"/>
        <v>69</v>
      </c>
      <c r="G26" s="10">
        <f t="shared" si="2"/>
        <v>150</v>
      </c>
    </row>
    <row r="27" spans="1:7" ht="12.75">
      <c r="A27" t="s">
        <v>136</v>
      </c>
      <c r="B27">
        <v>120</v>
      </c>
      <c r="C27">
        <v>36</v>
      </c>
      <c r="D27" s="62">
        <f t="shared" si="0"/>
        <v>0.3</v>
      </c>
      <c r="E27" s="63">
        <v>0.38</v>
      </c>
      <c r="F27" s="64">
        <f t="shared" si="1"/>
        <v>13.68</v>
      </c>
      <c r="G27" s="10">
        <f t="shared" si="2"/>
        <v>45.6</v>
      </c>
    </row>
    <row r="28" spans="1:7" ht="12.75">
      <c r="A28" t="s">
        <v>137</v>
      </c>
      <c r="B28">
        <v>80</v>
      </c>
      <c r="C28">
        <v>20</v>
      </c>
      <c r="D28" s="62">
        <f t="shared" si="0"/>
        <v>0.25</v>
      </c>
      <c r="E28" s="63">
        <v>0.38</v>
      </c>
      <c r="F28" s="64">
        <f t="shared" si="1"/>
        <v>7.6</v>
      </c>
      <c r="G28" s="10">
        <f t="shared" si="2"/>
        <v>30.4</v>
      </c>
    </row>
    <row r="29" spans="1:7" ht="12.75">
      <c r="A29" t="s">
        <v>138</v>
      </c>
      <c r="B29">
        <v>50</v>
      </c>
      <c r="C29">
        <v>19</v>
      </c>
      <c r="D29" s="62">
        <f t="shared" si="0"/>
        <v>0.38</v>
      </c>
      <c r="E29" s="63">
        <v>1.25</v>
      </c>
      <c r="F29" s="64">
        <f t="shared" si="1"/>
        <v>23.75</v>
      </c>
      <c r="G29" s="10">
        <f t="shared" si="2"/>
        <v>62.5</v>
      </c>
    </row>
    <row r="30" spans="1:7" ht="12.75">
      <c r="A30" t="s">
        <v>139</v>
      </c>
      <c r="B30">
        <v>50</v>
      </c>
      <c r="C30">
        <v>35</v>
      </c>
      <c r="D30" s="62">
        <f t="shared" si="0"/>
        <v>0.7</v>
      </c>
      <c r="E30" s="63">
        <v>1.5</v>
      </c>
      <c r="F30" s="64">
        <f t="shared" si="1"/>
        <v>52.5</v>
      </c>
      <c r="G30" s="10">
        <f t="shared" si="2"/>
        <v>75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663.4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206.96999999999997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483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171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0.35403726708074534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7" t="s">
        <v>97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6.68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1</v>
      </c>
      <c r="D3" s="62">
        <f aca="true" t="shared" si="0" ref="D3:D34">C3/B3</f>
        <v>1</v>
      </c>
      <c r="E3" s="63">
        <v>6.68</v>
      </c>
      <c r="F3" s="64">
        <f aca="true" t="shared" si="1" ref="F3:F34">C3*E3</f>
        <v>6.68</v>
      </c>
      <c r="G3" s="10">
        <f aca="true" t="shared" si="2" ref="G3:G36">B3*E3</f>
        <v>6.68</v>
      </c>
    </row>
    <row r="4" spans="2:7" ht="12.75">
      <c r="B4">
        <v>1</v>
      </c>
      <c r="C4">
        <v>0</v>
      </c>
      <c r="D4" s="62">
        <f t="shared" si="0"/>
        <v>0</v>
      </c>
      <c r="E4" s="63">
        <v>5</v>
      </c>
      <c r="F4" s="64">
        <f t="shared" si="1"/>
        <v>0</v>
      </c>
      <c r="G4" s="10">
        <f t="shared" si="2"/>
        <v>5</v>
      </c>
    </row>
    <row r="5" spans="1: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</row>
    <row r="6" spans="1:7" ht="12.75">
      <c r="A6" s="5"/>
      <c r="B6">
        <v>1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11.68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5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85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0.011764705882352941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7" t="s">
        <v>98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20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1:7" ht="12.75">
      <c r="A3" t="s">
        <v>147</v>
      </c>
      <c r="B3">
        <v>5</v>
      </c>
      <c r="C3">
        <v>1</v>
      </c>
      <c r="D3" s="62">
        <f aca="true" t="shared" si="0" ref="D3:D34">C3/B3</f>
        <v>0.2</v>
      </c>
      <c r="E3" s="63">
        <v>20</v>
      </c>
      <c r="F3" s="64">
        <f aca="true" t="shared" si="1" ref="F3:F34">C3*E3</f>
        <v>20</v>
      </c>
      <c r="G3" s="10">
        <f aca="true" t="shared" si="2" ref="G3:G36">B3*E3</f>
        <v>100</v>
      </c>
    </row>
    <row r="4" spans="2:7" ht="12.75">
      <c r="B4">
        <v>1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</row>
    <row r="5" spans="1: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</row>
    <row r="6" spans="1:7" ht="12.75">
      <c r="A6" s="5"/>
      <c r="B6">
        <v>1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100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80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89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0.011235955056179775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90" t="s">
        <v>115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4.44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1</v>
      </c>
      <c r="D3" s="62">
        <f aca="true" t="shared" si="0" ref="D3:D34">C3/B3</f>
        <v>1</v>
      </c>
      <c r="E3" s="63">
        <v>4.44</v>
      </c>
      <c r="F3" s="64">
        <f aca="true" t="shared" si="1" ref="F3:F34">C3*E3</f>
        <v>4.44</v>
      </c>
      <c r="G3" s="10">
        <f aca="true" t="shared" si="2" ref="G3:G36">B3*E3</f>
        <v>4.44</v>
      </c>
    </row>
    <row r="4" spans="2:7" ht="12.75">
      <c r="B4">
        <v>1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</row>
    <row r="5" spans="1: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</row>
    <row r="6" spans="1:7" ht="12.75">
      <c r="A6" s="5"/>
      <c r="B6">
        <v>1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4.44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85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0.011764705882352941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91" t="s">
        <v>100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3.33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1</v>
      </c>
      <c r="D3" s="62">
        <f aca="true" t="shared" si="0" ref="D3:D34">C3/B3</f>
        <v>1</v>
      </c>
      <c r="E3" s="63">
        <v>3.33</v>
      </c>
      <c r="F3" s="64">
        <f aca="true" t="shared" si="1" ref="F3:F34">C3*E3</f>
        <v>3.33</v>
      </c>
      <c r="G3" s="10">
        <f aca="true" t="shared" si="2" ref="G3:G36">B3*E3</f>
        <v>3.33</v>
      </c>
    </row>
    <row r="4" spans="2:7" ht="12.75">
      <c r="B4">
        <v>1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</row>
    <row r="5" spans="1: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</row>
    <row r="6" spans="1:7" ht="12.75">
      <c r="A6" s="5"/>
      <c r="B6">
        <v>1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3.33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85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0.011764705882352941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A3" sqref="A3:A12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8.00390625" style="63" customWidth="1"/>
    <col min="6" max="6" width="8.57421875" style="63" customWidth="1"/>
    <col min="7" max="7" width="15.140625" style="10" customWidth="1"/>
    <col min="8" max="8" width="16.28125" style="0" bestFit="1" customWidth="1"/>
    <col min="9" max="9" width="9.7109375" style="0" bestFit="1" customWidth="1"/>
  </cols>
  <sheetData>
    <row r="1" spans="1:8" s="1" customFormat="1" ht="73.5">
      <c r="A1" s="87" t="s">
        <v>101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4245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1</v>
      </c>
      <c r="D3" s="62">
        <f aca="true" t="shared" si="0" ref="D3:D34">C3/B3</f>
        <v>1</v>
      </c>
      <c r="E3" s="63">
        <v>269</v>
      </c>
      <c r="F3" s="64">
        <f aca="true" t="shared" si="1" ref="F3:F34">C3*E3</f>
        <v>269</v>
      </c>
      <c r="G3" s="10">
        <f aca="true" t="shared" si="2" ref="G3:G36">B3*E3</f>
        <v>269</v>
      </c>
    </row>
    <row r="4" spans="2:7" ht="12.75">
      <c r="B4">
        <v>1</v>
      </c>
      <c r="C4">
        <v>1</v>
      </c>
      <c r="D4" s="62">
        <f t="shared" si="0"/>
        <v>1</v>
      </c>
      <c r="E4" s="63">
        <v>450</v>
      </c>
      <c r="F4" s="64">
        <f t="shared" si="1"/>
        <v>450</v>
      </c>
      <c r="G4" s="10">
        <f t="shared" si="2"/>
        <v>450</v>
      </c>
    </row>
    <row r="5" spans="1:7" ht="12.75" customHeight="1">
      <c r="A5" s="15"/>
      <c r="B5">
        <v>1</v>
      </c>
      <c r="C5">
        <v>1</v>
      </c>
      <c r="D5" s="65">
        <f t="shared" si="0"/>
        <v>1</v>
      </c>
      <c r="E5" s="66">
        <v>400</v>
      </c>
      <c r="F5" s="67">
        <f t="shared" si="1"/>
        <v>400</v>
      </c>
      <c r="G5" s="10">
        <f t="shared" si="2"/>
        <v>400</v>
      </c>
    </row>
    <row r="6" spans="1:7" ht="12.75">
      <c r="A6" s="5"/>
      <c r="B6">
        <v>1</v>
      </c>
      <c r="C6">
        <v>1</v>
      </c>
      <c r="D6" s="68">
        <f t="shared" si="0"/>
        <v>1</v>
      </c>
      <c r="E6" s="63">
        <v>470</v>
      </c>
      <c r="F6" s="64">
        <f t="shared" si="1"/>
        <v>470</v>
      </c>
      <c r="G6" s="10">
        <f t="shared" si="2"/>
        <v>470</v>
      </c>
    </row>
    <row r="7" spans="1:7" ht="12.75">
      <c r="A7" s="5"/>
      <c r="B7">
        <v>1</v>
      </c>
      <c r="C7">
        <v>1</v>
      </c>
      <c r="D7" s="68">
        <f t="shared" si="0"/>
        <v>1</v>
      </c>
      <c r="E7" s="63">
        <v>329</v>
      </c>
      <c r="F7" s="64">
        <f t="shared" si="1"/>
        <v>329</v>
      </c>
      <c r="G7" s="10">
        <f t="shared" si="2"/>
        <v>329</v>
      </c>
    </row>
    <row r="8" spans="1:7" ht="12.75">
      <c r="A8" s="5"/>
      <c r="B8">
        <v>1</v>
      </c>
      <c r="C8">
        <v>1</v>
      </c>
      <c r="D8" s="68">
        <f t="shared" si="0"/>
        <v>1</v>
      </c>
      <c r="E8" s="63">
        <v>389</v>
      </c>
      <c r="F8" s="64">
        <f t="shared" si="1"/>
        <v>389</v>
      </c>
      <c r="G8" s="10">
        <f t="shared" si="2"/>
        <v>389</v>
      </c>
    </row>
    <row r="9" spans="1:7" ht="12.75">
      <c r="A9" s="15"/>
      <c r="B9">
        <v>1</v>
      </c>
      <c r="C9">
        <v>1</v>
      </c>
      <c r="D9" s="65">
        <f t="shared" si="0"/>
        <v>1</v>
      </c>
      <c r="E9" s="66">
        <v>929</v>
      </c>
      <c r="F9" s="67">
        <f t="shared" si="1"/>
        <v>929</v>
      </c>
      <c r="G9" s="10">
        <f t="shared" si="2"/>
        <v>929</v>
      </c>
    </row>
    <row r="10" spans="1:7" ht="12.75">
      <c r="A10" s="5"/>
      <c r="B10">
        <v>1</v>
      </c>
      <c r="C10">
        <v>1</v>
      </c>
      <c r="D10" s="68">
        <f t="shared" si="0"/>
        <v>1</v>
      </c>
      <c r="E10" s="63">
        <v>359</v>
      </c>
      <c r="F10" s="64">
        <f t="shared" si="1"/>
        <v>359</v>
      </c>
      <c r="G10" s="10">
        <f t="shared" si="2"/>
        <v>359</v>
      </c>
    </row>
    <row r="11" spans="1:7" ht="12.75">
      <c r="A11" s="5"/>
      <c r="B11">
        <v>1</v>
      </c>
      <c r="C11">
        <v>1</v>
      </c>
      <c r="D11" s="68">
        <f t="shared" si="0"/>
        <v>1</v>
      </c>
      <c r="E11" s="63">
        <v>325</v>
      </c>
      <c r="F11" s="64">
        <f t="shared" si="1"/>
        <v>325</v>
      </c>
      <c r="G11" s="10">
        <f t="shared" si="2"/>
        <v>325</v>
      </c>
    </row>
    <row r="12" spans="1:7" ht="12.75">
      <c r="A12" s="5"/>
      <c r="B12">
        <v>1</v>
      </c>
      <c r="C12">
        <v>1</v>
      </c>
      <c r="D12" s="62">
        <f t="shared" si="0"/>
        <v>1</v>
      </c>
      <c r="E12" s="63">
        <v>325</v>
      </c>
      <c r="F12" s="64">
        <f t="shared" si="1"/>
        <v>325</v>
      </c>
      <c r="G12" s="10">
        <f t="shared" si="2"/>
        <v>325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4245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85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10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0.11764705882352941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9.7109375" style="63" bestFit="1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8" t="s">
        <v>117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263</v>
      </c>
    </row>
    <row r="2" spans="1:7" s="1" customFormat="1" ht="22.5">
      <c r="A2" s="19" t="s">
        <v>116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0</v>
      </c>
      <c r="D3" s="62">
        <f aca="true" t="shared" si="0" ref="D3:D34">C3/B3</f>
        <v>0</v>
      </c>
      <c r="E3" s="63">
        <v>0</v>
      </c>
      <c r="F3" s="64">
        <f aca="true" t="shared" si="1" ref="F3:F34">C3*E3</f>
        <v>0</v>
      </c>
      <c r="G3" s="10">
        <f aca="true" t="shared" si="2" ref="G3:G36">B3*E3</f>
        <v>0</v>
      </c>
    </row>
    <row r="4" spans="1:7" ht="12.75">
      <c r="A4" t="s">
        <v>144</v>
      </c>
      <c r="B4">
        <v>1</v>
      </c>
      <c r="C4">
        <v>1</v>
      </c>
      <c r="D4" s="62">
        <f t="shared" si="0"/>
        <v>1</v>
      </c>
      <c r="E4" s="63">
        <v>125</v>
      </c>
      <c r="F4" s="64">
        <f t="shared" si="1"/>
        <v>125</v>
      </c>
      <c r="G4" s="10">
        <f t="shared" si="2"/>
        <v>125</v>
      </c>
    </row>
    <row r="5" spans="1:7" ht="12.75" customHeight="1">
      <c r="A5" s="15" t="s">
        <v>143</v>
      </c>
      <c r="B5">
        <v>1</v>
      </c>
      <c r="C5">
        <v>1</v>
      </c>
      <c r="D5" s="65">
        <f t="shared" si="0"/>
        <v>1</v>
      </c>
      <c r="E5" s="66">
        <v>40</v>
      </c>
      <c r="F5" s="67">
        <f t="shared" si="1"/>
        <v>40</v>
      </c>
      <c r="G5" s="10">
        <f t="shared" si="2"/>
        <v>40</v>
      </c>
    </row>
    <row r="6" spans="1:7" ht="12.75">
      <c r="A6" s="5" t="s">
        <v>145</v>
      </c>
      <c r="B6">
        <v>5</v>
      </c>
      <c r="C6">
        <v>3</v>
      </c>
      <c r="D6" s="68">
        <f t="shared" si="0"/>
        <v>0.6</v>
      </c>
      <c r="E6" s="63">
        <v>20</v>
      </c>
      <c r="F6" s="64">
        <f t="shared" si="1"/>
        <v>60</v>
      </c>
      <c r="G6" s="10">
        <f t="shared" si="2"/>
        <v>100</v>
      </c>
    </row>
    <row r="7" spans="1:7" ht="12.75">
      <c r="A7" s="5" t="s">
        <v>146</v>
      </c>
      <c r="B7">
        <v>1</v>
      </c>
      <c r="C7">
        <v>1</v>
      </c>
      <c r="D7" s="68">
        <f t="shared" si="0"/>
        <v>1</v>
      </c>
      <c r="E7" s="63">
        <v>38</v>
      </c>
      <c r="F7" s="64">
        <f t="shared" si="1"/>
        <v>38</v>
      </c>
      <c r="G7" s="10">
        <f t="shared" si="2"/>
        <v>38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303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40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89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6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0.06741573033707865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8.140625" style="63" bestFit="1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7" t="s">
        <v>118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371.1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1</v>
      </c>
      <c r="D3" s="62">
        <f aca="true" t="shared" si="0" ref="D3:D34">C3/B3</f>
        <v>1</v>
      </c>
      <c r="E3" s="63">
        <v>0.1</v>
      </c>
      <c r="F3" s="64">
        <f aca="true" t="shared" si="1" ref="F3:F34">C3*E3</f>
        <v>0.1</v>
      </c>
      <c r="G3" s="10">
        <f aca="true" t="shared" si="2" ref="G3:G36">B3*E3</f>
        <v>0.1</v>
      </c>
    </row>
    <row r="4" spans="1:7" ht="12.75">
      <c r="A4" t="s">
        <v>165</v>
      </c>
      <c r="B4">
        <v>2</v>
      </c>
      <c r="C4">
        <v>2</v>
      </c>
      <c r="D4" s="62">
        <f t="shared" si="0"/>
        <v>1</v>
      </c>
      <c r="E4" s="63">
        <v>140</v>
      </c>
      <c r="F4" s="64">
        <f t="shared" si="1"/>
        <v>280</v>
      </c>
      <c r="G4" s="10">
        <f t="shared" si="2"/>
        <v>280</v>
      </c>
    </row>
    <row r="5" spans="1:7" ht="12.75" customHeight="1">
      <c r="A5" s="15" t="s">
        <v>166</v>
      </c>
      <c r="B5">
        <v>1</v>
      </c>
      <c r="C5">
        <v>1</v>
      </c>
      <c r="D5" s="65">
        <f t="shared" si="0"/>
        <v>1</v>
      </c>
      <c r="E5" s="66">
        <v>30</v>
      </c>
      <c r="F5" s="67">
        <f t="shared" si="1"/>
        <v>30</v>
      </c>
      <c r="G5" s="10">
        <f t="shared" si="2"/>
        <v>30</v>
      </c>
    </row>
    <row r="6" spans="1:7" ht="12.75">
      <c r="A6" s="5" t="s">
        <v>167</v>
      </c>
      <c r="B6">
        <v>1</v>
      </c>
      <c r="C6">
        <v>1</v>
      </c>
      <c r="D6" s="68">
        <f t="shared" si="0"/>
        <v>1</v>
      </c>
      <c r="E6" s="63">
        <v>25</v>
      </c>
      <c r="F6" s="64">
        <f t="shared" si="1"/>
        <v>25</v>
      </c>
      <c r="G6" s="10">
        <f t="shared" si="2"/>
        <v>25</v>
      </c>
    </row>
    <row r="7" spans="1:7" ht="12.75">
      <c r="A7" s="5" t="s">
        <v>168</v>
      </c>
      <c r="B7">
        <v>1</v>
      </c>
      <c r="C7">
        <v>1</v>
      </c>
      <c r="D7" s="68">
        <f t="shared" si="0"/>
        <v>1</v>
      </c>
      <c r="E7" s="63">
        <v>20</v>
      </c>
      <c r="F7" s="64">
        <f t="shared" si="1"/>
        <v>20</v>
      </c>
      <c r="G7" s="10">
        <f t="shared" si="2"/>
        <v>20</v>
      </c>
    </row>
    <row r="8" spans="1:7" ht="12.75">
      <c r="A8" s="5" t="s">
        <v>169</v>
      </c>
      <c r="B8">
        <v>1</v>
      </c>
      <c r="C8">
        <v>1</v>
      </c>
      <c r="D8" s="68">
        <f t="shared" si="0"/>
        <v>1</v>
      </c>
      <c r="E8" s="63">
        <v>16</v>
      </c>
      <c r="F8" s="64">
        <f t="shared" si="1"/>
        <v>16</v>
      </c>
      <c r="G8" s="10">
        <f t="shared" si="2"/>
        <v>16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371.1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86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7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0.08139534883720931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7" t="s">
        <v>104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7.77</v>
      </c>
    </row>
    <row r="2" spans="1:8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  <c r="H2" s="1" t="s">
        <v>76</v>
      </c>
    </row>
    <row r="3" spans="2:7" ht="12.75">
      <c r="B3">
        <v>1</v>
      </c>
      <c r="C3">
        <v>1</v>
      </c>
      <c r="D3" s="62">
        <f aca="true" t="shared" si="0" ref="D3:D34">C3/B3</f>
        <v>1</v>
      </c>
      <c r="E3" s="63">
        <v>7.77</v>
      </c>
      <c r="F3" s="64">
        <f aca="true" t="shared" si="1" ref="F3:F34">C3*E3</f>
        <v>7.77</v>
      </c>
      <c r="G3" s="10">
        <f aca="true" t="shared" si="2" ref="G3:G36">B3*E3</f>
        <v>7.77</v>
      </c>
    </row>
    <row r="4" spans="2:7" ht="12.75">
      <c r="B4">
        <v>1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</row>
    <row r="5" spans="1: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</row>
    <row r="6" spans="1:7" ht="12.75">
      <c r="A6" s="5"/>
      <c r="B6">
        <v>1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7.77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85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0.011764705882352941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zoomScalePageLayoutView="0" workbookViewId="0" topLeftCell="A43">
      <selection activeCell="A7" sqref="A7"/>
    </sheetView>
  </sheetViews>
  <sheetFormatPr defaultColWidth="9.140625" defaultRowHeight="12.75"/>
  <cols>
    <col min="1" max="1" width="60.00390625" style="0" bestFit="1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9" customWidth="1"/>
    <col min="6" max="6" width="8.57421875" style="9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6" t="s">
        <v>18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77</v>
      </c>
      <c r="H1" s="74">
        <f>SUM(F3:F88)</f>
        <v>230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1:7" ht="12.75">
      <c r="A3" t="s">
        <v>170</v>
      </c>
      <c r="B3">
        <v>2</v>
      </c>
      <c r="C3">
        <v>2</v>
      </c>
      <c r="D3" s="2">
        <f aca="true" t="shared" si="0" ref="D3:D66">C3/B3</f>
        <v>1</v>
      </c>
      <c r="E3" s="9">
        <v>30</v>
      </c>
      <c r="F3" s="17">
        <f aca="true" t="shared" si="1" ref="F3:F66">C3*E3</f>
        <v>60</v>
      </c>
      <c r="G3" s="10">
        <f aca="true" t="shared" si="2" ref="G3:G38">B3*E3</f>
        <v>60</v>
      </c>
    </row>
    <row r="4" spans="1:7" ht="12.75">
      <c r="A4" t="s">
        <v>171</v>
      </c>
      <c r="B4">
        <v>6</v>
      </c>
      <c r="C4">
        <v>4</v>
      </c>
      <c r="D4" s="2">
        <f t="shared" si="0"/>
        <v>0.6666666666666666</v>
      </c>
      <c r="E4" s="9">
        <v>35</v>
      </c>
      <c r="F4" s="17">
        <f t="shared" si="1"/>
        <v>140</v>
      </c>
      <c r="G4" s="10">
        <f t="shared" si="2"/>
        <v>210</v>
      </c>
    </row>
    <row r="5" spans="1:7" ht="12.75" customHeight="1">
      <c r="A5" s="15" t="s">
        <v>172</v>
      </c>
      <c r="B5" s="16">
        <v>1</v>
      </c>
      <c r="C5">
        <v>1</v>
      </c>
      <c r="D5" s="14">
        <f t="shared" si="0"/>
        <v>1</v>
      </c>
      <c r="E5" s="8">
        <v>20</v>
      </c>
      <c r="F5" s="18">
        <f t="shared" si="1"/>
        <v>20</v>
      </c>
      <c r="G5" s="10">
        <f t="shared" si="2"/>
        <v>20</v>
      </c>
    </row>
    <row r="6" spans="1:7" ht="12.75">
      <c r="A6" s="5" t="s">
        <v>173</v>
      </c>
      <c r="B6" s="3">
        <v>1</v>
      </c>
      <c r="C6">
        <v>1</v>
      </c>
      <c r="D6" s="6">
        <f t="shared" si="0"/>
        <v>1</v>
      </c>
      <c r="E6" s="9">
        <v>10</v>
      </c>
      <c r="F6" s="17">
        <f t="shared" si="1"/>
        <v>10</v>
      </c>
      <c r="G6" s="10">
        <f t="shared" si="2"/>
        <v>10</v>
      </c>
    </row>
    <row r="7" spans="1:7" ht="12.75">
      <c r="A7" s="5" t="s">
        <v>21</v>
      </c>
      <c r="B7" s="3">
        <v>10</v>
      </c>
      <c r="C7">
        <v>0</v>
      </c>
      <c r="D7" s="6">
        <f t="shared" si="0"/>
        <v>0</v>
      </c>
      <c r="F7" s="17">
        <f t="shared" si="1"/>
        <v>0</v>
      </c>
      <c r="G7" s="10">
        <f t="shared" si="2"/>
        <v>0</v>
      </c>
    </row>
    <row r="8" spans="1:7" ht="12.75">
      <c r="A8" s="5" t="s">
        <v>22</v>
      </c>
      <c r="B8" s="3">
        <v>25</v>
      </c>
      <c r="C8">
        <v>0</v>
      </c>
      <c r="D8" s="6">
        <f t="shared" si="0"/>
        <v>0</v>
      </c>
      <c r="F8" s="17">
        <f t="shared" si="1"/>
        <v>0</v>
      </c>
      <c r="G8" s="10">
        <f t="shared" si="2"/>
        <v>0</v>
      </c>
    </row>
    <row r="9" spans="1:7" ht="12.75">
      <c r="A9" s="15" t="s">
        <v>23</v>
      </c>
      <c r="B9" s="16">
        <v>5</v>
      </c>
      <c r="C9">
        <v>0</v>
      </c>
      <c r="D9" s="14">
        <f t="shared" si="0"/>
        <v>0</v>
      </c>
      <c r="E9" s="8"/>
      <c r="F9" s="18">
        <f t="shared" si="1"/>
        <v>0</v>
      </c>
      <c r="G9" s="10">
        <f t="shared" si="2"/>
        <v>0</v>
      </c>
    </row>
    <row r="10" spans="1:7" ht="12.75">
      <c r="A10" s="5" t="s">
        <v>24</v>
      </c>
      <c r="B10" s="3">
        <v>20</v>
      </c>
      <c r="C10">
        <v>0</v>
      </c>
      <c r="D10" s="6">
        <f t="shared" si="0"/>
        <v>0</v>
      </c>
      <c r="F10" s="17">
        <f aca="true" t="shared" si="3" ref="F10:F17">C10*E10</f>
        <v>0</v>
      </c>
      <c r="G10" s="10">
        <f t="shared" si="2"/>
        <v>0</v>
      </c>
    </row>
    <row r="11" spans="1:7" ht="12.75">
      <c r="A11" s="5" t="s">
        <v>25</v>
      </c>
      <c r="B11" s="3">
        <v>20</v>
      </c>
      <c r="C11">
        <v>0</v>
      </c>
      <c r="D11" s="6">
        <f t="shared" si="0"/>
        <v>0</v>
      </c>
      <c r="F11" s="17">
        <f t="shared" si="3"/>
        <v>0</v>
      </c>
      <c r="G11" s="10">
        <f t="shared" si="2"/>
        <v>0</v>
      </c>
    </row>
    <row r="12" spans="1:7" ht="12.75">
      <c r="A12" t="s">
        <v>10</v>
      </c>
      <c r="B12">
        <v>15</v>
      </c>
      <c r="C12">
        <v>0</v>
      </c>
      <c r="D12" s="2">
        <f t="shared" si="0"/>
        <v>0</v>
      </c>
      <c r="F12" s="17">
        <f t="shared" si="3"/>
        <v>0</v>
      </c>
      <c r="G12" s="10">
        <f t="shared" si="2"/>
        <v>0</v>
      </c>
    </row>
    <row r="13" spans="1:7" ht="12.75">
      <c r="A13" s="7" t="s">
        <v>9</v>
      </c>
      <c r="B13" s="7">
        <v>35</v>
      </c>
      <c r="C13">
        <v>0</v>
      </c>
      <c r="D13" s="12">
        <f t="shared" si="0"/>
        <v>0</v>
      </c>
      <c r="E13" s="8"/>
      <c r="F13" s="18">
        <f t="shared" si="3"/>
        <v>0</v>
      </c>
      <c r="G13" s="10">
        <f t="shared" si="2"/>
        <v>0</v>
      </c>
    </row>
    <row r="14" spans="1:7" ht="12.75">
      <c r="A14" t="s">
        <v>8</v>
      </c>
      <c r="B14">
        <v>20</v>
      </c>
      <c r="C14">
        <v>0</v>
      </c>
      <c r="D14" s="2">
        <f t="shared" si="0"/>
        <v>0</v>
      </c>
      <c r="F14" s="17">
        <f t="shared" si="3"/>
        <v>0</v>
      </c>
      <c r="G14" s="10">
        <f t="shared" si="2"/>
        <v>0</v>
      </c>
    </row>
    <row r="15" spans="1:7" ht="12.75">
      <c r="A15" t="s">
        <v>32</v>
      </c>
      <c r="B15">
        <v>50</v>
      </c>
      <c r="C15">
        <v>0</v>
      </c>
      <c r="D15" s="2">
        <f t="shared" si="0"/>
        <v>0</v>
      </c>
      <c r="F15" s="17">
        <f t="shared" si="3"/>
        <v>0</v>
      </c>
      <c r="G15" s="10">
        <f t="shared" si="2"/>
        <v>0</v>
      </c>
    </row>
    <row r="16" spans="1:7" ht="12.75">
      <c r="A16" t="s">
        <v>64</v>
      </c>
      <c r="B16">
        <v>55</v>
      </c>
      <c r="C16">
        <v>0</v>
      </c>
      <c r="D16" s="2">
        <f t="shared" si="0"/>
        <v>0</v>
      </c>
      <c r="F16" s="17">
        <f t="shared" si="3"/>
        <v>0</v>
      </c>
      <c r="G16" s="10">
        <f t="shared" si="2"/>
        <v>0</v>
      </c>
    </row>
    <row r="17" spans="1:7" ht="12.75">
      <c r="A17" t="s">
        <v>15</v>
      </c>
      <c r="B17">
        <v>2</v>
      </c>
      <c r="C17">
        <v>0</v>
      </c>
      <c r="D17" s="2">
        <f t="shared" si="0"/>
        <v>0</v>
      </c>
      <c r="F17" s="17">
        <f t="shared" si="3"/>
        <v>0</v>
      </c>
      <c r="G17" s="10">
        <f t="shared" si="2"/>
        <v>0</v>
      </c>
    </row>
    <row r="18" spans="1:7" ht="12.75">
      <c r="A18" t="s">
        <v>12</v>
      </c>
      <c r="B18">
        <v>6</v>
      </c>
      <c r="C18">
        <v>0</v>
      </c>
      <c r="D18" s="2">
        <f t="shared" si="0"/>
        <v>0</v>
      </c>
      <c r="F18" s="17">
        <f t="shared" si="1"/>
        <v>0</v>
      </c>
      <c r="G18" s="10">
        <f t="shared" si="2"/>
        <v>0</v>
      </c>
    </row>
    <row r="19" spans="1:7" ht="12.75">
      <c r="A19" s="7" t="s">
        <v>75</v>
      </c>
      <c r="B19" s="7">
        <v>15</v>
      </c>
      <c r="C19">
        <v>0</v>
      </c>
      <c r="D19" s="12">
        <f t="shared" si="0"/>
        <v>0</v>
      </c>
      <c r="E19" s="8"/>
      <c r="F19" s="18">
        <f t="shared" si="1"/>
        <v>0</v>
      </c>
      <c r="G19" s="10">
        <f t="shared" si="2"/>
        <v>0</v>
      </c>
    </row>
    <row r="20" spans="1:7" ht="12.75">
      <c r="A20" t="s">
        <v>74</v>
      </c>
      <c r="B20">
        <v>20</v>
      </c>
      <c r="C20">
        <v>0</v>
      </c>
      <c r="D20" s="2">
        <f t="shared" si="0"/>
        <v>0</v>
      </c>
      <c r="F20" s="17">
        <f t="shared" si="1"/>
        <v>0</v>
      </c>
      <c r="G20" s="10">
        <f t="shared" si="2"/>
        <v>0</v>
      </c>
    </row>
    <row r="21" spans="1:7" ht="12.75">
      <c r="A21" t="s">
        <v>73</v>
      </c>
      <c r="B21">
        <v>5</v>
      </c>
      <c r="C21">
        <v>0</v>
      </c>
      <c r="D21" s="2">
        <f>C21/B21</f>
        <v>0</v>
      </c>
      <c r="F21" s="17">
        <f>C21*E21</f>
        <v>0</v>
      </c>
      <c r="G21" s="10">
        <f t="shared" si="2"/>
        <v>0</v>
      </c>
    </row>
    <row r="22" spans="1:7" ht="12.75">
      <c r="A22" s="7" t="s">
        <v>51</v>
      </c>
      <c r="B22" s="7">
        <v>10</v>
      </c>
      <c r="C22">
        <v>0</v>
      </c>
      <c r="D22" s="12">
        <f t="shared" si="0"/>
        <v>0</v>
      </c>
      <c r="E22" s="8"/>
      <c r="F22" s="18">
        <f t="shared" si="1"/>
        <v>0</v>
      </c>
      <c r="G22" s="10">
        <f t="shared" si="2"/>
        <v>0</v>
      </c>
    </row>
    <row r="23" spans="1:7" ht="12.75">
      <c r="A23" s="7" t="s">
        <v>52</v>
      </c>
      <c r="B23" s="7">
        <v>100</v>
      </c>
      <c r="C23">
        <v>0</v>
      </c>
      <c r="D23" s="12">
        <f>C23/B23</f>
        <v>0</v>
      </c>
      <c r="E23" s="8"/>
      <c r="F23" s="18">
        <f>C23*E23</f>
        <v>0</v>
      </c>
      <c r="G23" s="10">
        <f t="shared" si="2"/>
        <v>0</v>
      </c>
    </row>
    <row r="24" spans="1:7" ht="12.75">
      <c r="A24" s="7" t="s">
        <v>62</v>
      </c>
      <c r="B24" s="7">
        <v>6</v>
      </c>
      <c r="C24">
        <v>0</v>
      </c>
      <c r="D24" s="12">
        <f>C24/B24</f>
        <v>0</v>
      </c>
      <c r="E24" s="8"/>
      <c r="F24" s="17">
        <f t="shared" si="1"/>
        <v>0</v>
      </c>
      <c r="G24" s="10">
        <f t="shared" si="2"/>
        <v>0</v>
      </c>
    </row>
    <row r="25" spans="1:7" ht="12.75">
      <c r="A25" s="5" t="s">
        <v>14</v>
      </c>
      <c r="B25" s="3">
        <v>6</v>
      </c>
      <c r="C25">
        <v>0</v>
      </c>
      <c r="D25" s="6">
        <f t="shared" si="0"/>
        <v>0</v>
      </c>
      <c r="F25" s="17">
        <f t="shared" si="1"/>
        <v>0</v>
      </c>
      <c r="G25" s="10">
        <f t="shared" si="2"/>
        <v>0</v>
      </c>
    </row>
    <row r="26" spans="1:7" ht="12.75">
      <c r="A26" s="5" t="s">
        <v>13</v>
      </c>
      <c r="B26" s="3">
        <v>2</v>
      </c>
      <c r="C26">
        <v>0</v>
      </c>
      <c r="D26" s="6">
        <f t="shared" si="0"/>
        <v>0</v>
      </c>
      <c r="F26" s="17">
        <f t="shared" si="1"/>
        <v>0</v>
      </c>
      <c r="G26" s="10">
        <f t="shared" si="2"/>
        <v>0</v>
      </c>
    </row>
    <row r="27" spans="1:7" ht="12.75">
      <c r="A27" t="s">
        <v>56</v>
      </c>
      <c r="B27">
        <v>15</v>
      </c>
      <c r="C27">
        <v>0</v>
      </c>
      <c r="D27" s="2">
        <f t="shared" si="0"/>
        <v>0</v>
      </c>
      <c r="F27" s="17">
        <f t="shared" si="1"/>
        <v>0</v>
      </c>
      <c r="G27" s="10">
        <f t="shared" si="2"/>
        <v>0</v>
      </c>
    </row>
    <row r="28" spans="1:7" ht="12.75">
      <c r="A28" t="s">
        <v>45</v>
      </c>
      <c r="B28">
        <v>25</v>
      </c>
      <c r="C28">
        <v>0</v>
      </c>
      <c r="D28" s="2">
        <f t="shared" si="0"/>
        <v>0</v>
      </c>
      <c r="F28" s="17">
        <f t="shared" si="1"/>
        <v>0</v>
      </c>
      <c r="G28" s="10">
        <f t="shared" si="2"/>
        <v>0</v>
      </c>
    </row>
    <row r="29" spans="1:7" ht="12.75">
      <c r="A29" t="s">
        <v>44</v>
      </c>
      <c r="B29">
        <v>75</v>
      </c>
      <c r="C29">
        <v>0</v>
      </c>
      <c r="D29" s="2">
        <f t="shared" si="0"/>
        <v>0</v>
      </c>
      <c r="F29" s="17">
        <f t="shared" si="1"/>
        <v>0</v>
      </c>
      <c r="G29" s="10">
        <f t="shared" si="2"/>
        <v>0</v>
      </c>
    </row>
    <row r="30" spans="1:7" ht="12.75">
      <c r="A30" t="s">
        <v>43</v>
      </c>
      <c r="B30">
        <v>50</v>
      </c>
      <c r="C30">
        <v>0</v>
      </c>
      <c r="D30" s="2">
        <f t="shared" si="0"/>
        <v>0</v>
      </c>
      <c r="F30" s="17">
        <f t="shared" si="1"/>
        <v>0</v>
      </c>
      <c r="G30" s="10">
        <f t="shared" si="2"/>
        <v>0</v>
      </c>
    </row>
    <row r="31" spans="1:7" ht="12.75">
      <c r="A31" t="s">
        <v>39</v>
      </c>
      <c r="B31">
        <v>75</v>
      </c>
      <c r="C31">
        <v>0</v>
      </c>
      <c r="D31" s="2">
        <f t="shared" si="0"/>
        <v>0</v>
      </c>
      <c r="F31" s="17">
        <f t="shared" si="1"/>
        <v>0</v>
      </c>
      <c r="G31" s="10">
        <f t="shared" si="2"/>
        <v>0</v>
      </c>
    </row>
    <row r="32" spans="1:7" ht="12.75">
      <c r="A32" t="s">
        <v>61</v>
      </c>
      <c r="B32">
        <v>3</v>
      </c>
      <c r="C32">
        <v>0</v>
      </c>
      <c r="D32" s="2">
        <f t="shared" si="0"/>
        <v>0</v>
      </c>
      <c r="F32" s="17">
        <f t="shared" si="1"/>
        <v>0</v>
      </c>
      <c r="G32" s="10">
        <f t="shared" si="2"/>
        <v>0</v>
      </c>
    </row>
    <row r="33" spans="1:7" ht="12.75">
      <c r="A33" t="s">
        <v>40</v>
      </c>
      <c r="B33">
        <v>75</v>
      </c>
      <c r="C33">
        <v>0</v>
      </c>
      <c r="D33" s="2">
        <f t="shared" si="0"/>
        <v>0</v>
      </c>
      <c r="F33" s="17">
        <f t="shared" si="1"/>
        <v>0</v>
      </c>
      <c r="G33" s="10">
        <f t="shared" si="2"/>
        <v>0</v>
      </c>
    </row>
    <row r="34" spans="1:7" ht="12.75">
      <c r="A34" s="5" t="s">
        <v>41</v>
      </c>
      <c r="B34" s="3">
        <v>12</v>
      </c>
      <c r="C34">
        <v>0</v>
      </c>
      <c r="D34" s="6">
        <f t="shared" si="0"/>
        <v>0</v>
      </c>
      <c r="F34" s="17">
        <f t="shared" si="1"/>
        <v>0</v>
      </c>
      <c r="G34" s="10">
        <f t="shared" si="2"/>
        <v>0</v>
      </c>
    </row>
    <row r="35" spans="1:7" ht="12.75">
      <c r="A35" s="15" t="s">
        <v>42</v>
      </c>
      <c r="B35" s="16">
        <v>72</v>
      </c>
      <c r="C35">
        <v>0</v>
      </c>
      <c r="D35" s="14">
        <f t="shared" si="0"/>
        <v>0</v>
      </c>
      <c r="E35" s="8"/>
      <c r="F35" s="18">
        <f t="shared" si="1"/>
        <v>0</v>
      </c>
      <c r="G35" s="10">
        <f t="shared" si="2"/>
        <v>0</v>
      </c>
    </row>
    <row r="36" spans="1:7" ht="12.75">
      <c r="A36" t="s">
        <v>47</v>
      </c>
      <c r="B36">
        <v>200</v>
      </c>
      <c r="C36">
        <v>0</v>
      </c>
      <c r="D36" s="2">
        <f t="shared" si="0"/>
        <v>0</v>
      </c>
      <c r="F36" s="17">
        <f t="shared" si="1"/>
        <v>0</v>
      </c>
      <c r="G36" s="10">
        <f t="shared" si="2"/>
        <v>0</v>
      </c>
    </row>
    <row r="37" spans="1:7" ht="12.75">
      <c r="A37" s="7" t="s">
        <v>46</v>
      </c>
      <c r="B37" s="7">
        <v>600</v>
      </c>
      <c r="C37">
        <v>0</v>
      </c>
      <c r="D37" s="12">
        <f t="shared" si="0"/>
        <v>0</v>
      </c>
      <c r="E37" s="8"/>
      <c r="F37" s="18">
        <f>C37*E37</f>
        <v>0</v>
      </c>
      <c r="G37" s="10">
        <f>(B37*0.02)*E37</f>
        <v>0</v>
      </c>
    </row>
    <row r="38" spans="1:7" ht="12.75">
      <c r="A38" t="s">
        <v>35</v>
      </c>
      <c r="B38">
        <v>24</v>
      </c>
      <c r="C38">
        <v>0</v>
      </c>
      <c r="D38" s="6">
        <f>C38/B38</f>
        <v>0</v>
      </c>
      <c r="F38" s="17">
        <f>C38*E38</f>
        <v>0</v>
      </c>
      <c r="G38" s="10">
        <f t="shared" si="2"/>
        <v>0</v>
      </c>
    </row>
    <row r="39" spans="1:7" ht="12.75">
      <c r="A39" s="7" t="s">
        <v>36</v>
      </c>
      <c r="B39" s="7">
        <v>80</v>
      </c>
      <c r="C39">
        <v>0</v>
      </c>
      <c r="D39" s="12">
        <f t="shared" si="0"/>
        <v>0</v>
      </c>
      <c r="E39" s="8"/>
      <c r="F39" s="18">
        <f t="shared" si="1"/>
        <v>0</v>
      </c>
      <c r="G39" s="10">
        <f aca="true" t="shared" si="4" ref="G39:G87">B39*E39</f>
        <v>0</v>
      </c>
    </row>
    <row r="40" spans="1:7" ht="12.75">
      <c r="A40" t="s">
        <v>33</v>
      </c>
      <c r="B40">
        <v>2</v>
      </c>
      <c r="C40">
        <v>0</v>
      </c>
      <c r="D40" s="2">
        <f t="shared" si="0"/>
        <v>0</v>
      </c>
      <c r="F40" s="17">
        <f t="shared" si="1"/>
        <v>0</v>
      </c>
      <c r="G40" s="10">
        <f t="shared" si="4"/>
        <v>0</v>
      </c>
    </row>
    <row r="41" spans="1:7" ht="12.75">
      <c r="A41" s="7" t="s">
        <v>68</v>
      </c>
      <c r="B41" s="7">
        <v>2</v>
      </c>
      <c r="C41">
        <v>0</v>
      </c>
      <c r="D41" s="14">
        <f>C41/B41</f>
        <v>0</v>
      </c>
      <c r="E41" s="8"/>
      <c r="F41" s="18">
        <f>C41*E41</f>
        <v>0</v>
      </c>
      <c r="G41" s="10">
        <f>B41*E41</f>
        <v>0</v>
      </c>
    </row>
    <row r="42" spans="1:7" ht="12.75">
      <c r="A42" t="s">
        <v>69</v>
      </c>
      <c r="B42">
        <v>3</v>
      </c>
      <c r="C42">
        <v>0</v>
      </c>
      <c r="D42" s="2">
        <f>C42/B42</f>
        <v>0</v>
      </c>
      <c r="F42" s="17">
        <f>C42*E42</f>
        <v>0</v>
      </c>
      <c r="G42" s="10">
        <f>B42*E42</f>
        <v>0</v>
      </c>
    </row>
    <row r="43" spans="1:7" ht="12.75">
      <c r="A43" t="s">
        <v>34</v>
      </c>
      <c r="B43">
        <v>10</v>
      </c>
      <c r="C43">
        <v>0</v>
      </c>
      <c r="D43" s="2">
        <f t="shared" si="0"/>
        <v>0</v>
      </c>
      <c r="F43" s="17">
        <f t="shared" si="1"/>
        <v>0</v>
      </c>
      <c r="G43" s="10">
        <f t="shared" si="4"/>
        <v>0</v>
      </c>
    </row>
    <row r="44" spans="1:7" ht="12.75">
      <c r="A44" s="7" t="s">
        <v>11</v>
      </c>
      <c r="B44" s="7">
        <v>5</v>
      </c>
      <c r="C44">
        <v>0</v>
      </c>
      <c r="D44" s="12">
        <f t="shared" si="0"/>
        <v>0</v>
      </c>
      <c r="E44" s="8"/>
      <c r="F44" s="18">
        <f t="shared" si="1"/>
        <v>0</v>
      </c>
      <c r="G44" s="10">
        <f t="shared" si="4"/>
        <v>0</v>
      </c>
    </row>
    <row r="45" spans="1:7" ht="12.75">
      <c r="A45" s="7" t="s">
        <v>63</v>
      </c>
      <c r="B45" s="7">
        <v>30</v>
      </c>
      <c r="C45">
        <v>0</v>
      </c>
      <c r="D45" s="12">
        <f t="shared" si="0"/>
        <v>0</v>
      </c>
      <c r="E45" s="8"/>
      <c r="F45" s="18">
        <f t="shared" si="1"/>
        <v>0</v>
      </c>
      <c r="G45" s="10">
        <f t="shared" si="4"/>
        <v>0</v>
      </c>
    </row>
    <row r="46" spans="1:7" ht="12.75">
      <c r="A46" t="s">
        <v>6</v>
      </c>
      <c r="B46">
        <v>10</v>
      </c>
      <c r="C46">
        <v>0</v>
      </c>
      <c r="D46" s="2">
        <f t="shared" si="0"/>
        <v>0</v>
      </c>
      <c r="F46" s="17">
        <f t="shared" si="1"/>
        <v>0</v>
      </c>
      <c r="G46" s="10">
        <f t="shared" si="4"/>
        <v>0</v>
      </c>
    </row>
    <row r="47" spans="1:7" ht="12.75">
      <c r="A47" t="s">
        <v>65</v>
      </c>
      <c r="B47">
        <v>80</v>
      </c>
      <c r="C47">
        <v>0</v>
      </c>
      <c r="D47" s="2">
        <f t="shared" si="0"/>
        <v>0</v>
      </c>
      <c r="F47" s="17">
        <f t="shared" si="1"/>
        <v>0</v>
      </c>
      <c r="G47" s="10">
        <f t="shared" si="4"/>
        <v>0</v>
      </c>
    </row>
    <row r="48" spans="1:7" ht="12.75">
      <c r="A48" t="s">
        <v>7</v>
      </c>
      <c r="B48">
        <v>10</v>
      </c>
      <c r="C48">
        <v>0</v>
      </c>
      <c r="D48" s="2">
        <f t="shared" si="0"/>
        <v>0</v>
      </c>
      <c r="F48" s="17">
        <f t="shared" si="1"/>
        <v>0</v>
      </c>
      <c r="G48" s="10">
        <f t="shared" si="4"/>
        <v>0</v>
      </c>
    </row>
    <row r="49" spans="1:7" ht="12.75">
      <c r="A49" s="7" t="s">
        <v>4</v>
      </c>
      <c r="B49" s="7">
        <v>30</v>
      </c>
      <c r="C49">
        <v>0</v>
      </c>
      <c r="D49" s="12">
        <f t="shared" si="0"/>
        <v>0</v>
      </c>
      <c r="E49" s="8"/>
      <c r="F49" s="18">
        <f t="shared" si="1"/>
        <v>0</v>
      </c>
      <c r="G49" s="10">
        <f t="shared" si="4"/>
        <v>0</v>
      </c>
    </row>
    <row r="50" spans="1:7" ht="12.75">
      <c r="A50" s="5" t="s">
        <v>54</v>
      </c>
      <c r="B50" s="3">
        <v>5</v>
      </c>
      <c r="C50">
        <v>0</v>
      </c>
      <c r="D50" s="6">
        <f t="shared" si="0"/>
        <v>0</v>
      </c>
      <c r="F50" s="17">
        <f t="shared" si="1"/>
        <v>0</v>
      </c>
      <c r="G50" s="10">
        <f t="shared" si="4"/>
        <v>0</v>
      </c>
    </row>
    <row r="51" spans="1:7" ht="12.75">
      <c r="A51" s="5" t="s">
        <v>55</v>
      </c>
      <c r="B51" s="3">
        <v>5</v>
      </c>
      <c r="C51">
        <v>0</v>
      </c>
      <c r="D51" s="6">
        <f t="shared" si="0"/>
        <v>0</v>
      </c>
      <c r="F51" s="17">
        <f>C51*E51</f>
        <v>0</v>
      </c>
      <c r="G51" s="10">
        <f t="shared" si="4"/>
        <v>0</v>
      </c>
    </row>
    <row r="52" spans="1:7" ht="12.75">
      <c r="A52" s="7" t="s">
        <v>48</v>
      </c>
      <c r="B52" s="7">
        <v>3</v>
      </c>
      <c r="C52">
        <v>0</v>
      </c>
      <c r="D52" s="12">
        <f t="shared" si="0"/>
        <v>0</v>
      </c>
      <c r="E52" s="8"/>
      <c r="F52" s="18">
        <f t="shared" si="1"/>
        <v>0</v>
      </c>
      <c r="G52" s="10">
        <f t="shared" si="4"/>
        <v>0</v>
      </c>
    </row>
    <row r="53" spans="1:7" ht="12.75">
      <c r="A53" s="5" t="s">
        <v>26</v>
      </c>
      <c r="B53" s="3">
        <v>2</v>
      </c>
      <c r="C53">
        <v>0</v>
      </c>
      <c r="D53" s="6">
        <f>C53/B53</f>
        <v>0</v>
      </c>
      <c r="F53" s="17">
        <f>C53*E53</f>
        <v>0</v>
      </c>
      <c r="G53" s="10">
        <f t="shared" si="4"/>
        <v>0</v>
      </c>
    </row>
    <row r="54" spans="1:7" ht="12.75">
      <c r="A54" s="5" t="s">
        <v>27</v>
      </c>
      <c r="B54" s="3">
        <v>2</v>
      </c>
      <c r="C54">
        <v>0</v>
      </c>
      <c r="D54" s="6">
        <f>C54/B54</f>
        <v>0</v>
      </c>
      <c r="F54" s="17">
        <f>C54*E54</f>
        <v>0</v>
      </c>
      <c r="G54" s="10">
        <f t="shared" si="4"/>
        <v>0</v>
      </c>
    </row>
    <row r="55" spans="1:7" ht="12.75">
      <c r="A55" s="5" t="s">
        <v>28</v>
      </c>
      <c r="B55" s="3">
        <v>2</v>
      </c>
      <c r="C55">
        <v>0</v>
      </c>
      <c r="D55" s="6">
        <f>C55/B55</f>
        <v>0</v>
      </c>
      <c r="F55" s="17">
        <f>C55*E55</f>
        <v>0</v>
      </c>
      <c r="G55" s="10">
        <f t="shared" si="4"/>
        <v>0</v>
      </c>
    </row>
    <row r="56" spans="1:7" ht="12.75">
      <c r="A56" s="5" t="s">
        <v>29</v>
      </c>
      <c r="B56" s="3">
        <v>3</v>
      </c>
      <c r="C56">
        <v>0</v>
      </c>
      <c r="D56" s="6">
        <f t="shared" si="0"/>
        <v>0</v>
      </c>
      <c r="F56" s="17">
        <f t="shared" si="1"/>
        <v>0</v>
      </c>
      <c r="G56" s="10">
        <f t="shared" si="4"/>
        <v>0</v>
      </c>
    </row>
    <row r="57" spans="1:7" ht="12.75">
      <c r="A57" t="s">
        <v>5</v>
      </c>
      <c r="B57">
        <v>200</v>
      </c>
      <c r="C57">
        <v>0</v>
      </c>
      <c r="D57" s="2">
        <f t="shared" si="0"/>
        <v>0</v>
      </c>
      <c r="F57" s="17">
        <f t="shared" si="1"/>
        <v>0</v>
      </c>
      <c r="G57" s="10">
        <f t="shared" si="4"/>
        <v>0</v>
      </c>
    </row>
    <row r="58" spans="1:7" ht="12.75">
      <c r="A58" t="s">
        <v>72</v>
      </c>
      <c r="B58">
        <v>10</v>
      </c>
      <c r="C58">
        <v>0</v>
      </c>
      <c r="D58" s="2">
        <f t="shared" si="0"/>
        <v>0</v>
      </c>
      <c r="F58" s="17">
        <f t="shared" si="1"/>
        <v>0</v>
      </c>
      <c r="G58" s="10">
        <f t="shared" si="4"/>
        <v>0</v>
      </c>
    </row>
    <row r="59" spans="1:7" ht="12.75">
      <c r="A59" t="s">
        <v>70</v>
      </c>
      <c r="B59">
        <v>20</v>
      </c>
      <c r="C59">
        <v>0</v>
      </c>
      <c r="D59" s="2">
        <f t="shared" si="0"/>
        <v>0</v>
      </c>
      <c r="F59" s="17">
        <f t="shared" si="1"/>
        <v>0</v>
      </c>
      <c r="G59" s="10">
        <f t="shared" si="4"/>
        <v>0</v>
      </c>
    </row>
    <row r="60" spans="1:7" ht="12.75">
      <c r="A60" s="7" t="s">
        <v>71</v>
      </c>
      <c r="B60" s="7">
        <v>2</v>
      </c>
      <c r="C60">
        <v>0</v>
      </c>
      <c r="D60" s="12">
        <f t="shared" si="0"/>
        <v>0</v>
      </c>
      <c r="E60" s="8"/>
      <c r="F60" s="18">
        <f t="shared" si="1"/>
        <v>0</v>
      </c>
      <c r="G60" s="10">
        <f t="shared" si="4"/>
        <v>0</v>
      </c>
    </row>
    <row r="61" spans="1:7" ht="12.75">
      <c r="A61" t="s">
        <v>19</v>
      </c>
      <c r="B61">
        <v>500</v>
      </c>
      <c r="C61">
        <v>0</v>
      </c>
      <c r="D61" s="2">
        <f t="shared" si="0"/>
        <v>0</v>
      </c>
      <c r="F61" s="17">
        <f t="shared" si="1"/>
        <v>0</v>
      </c>
      <c r="G61" s="10">
        <f t="shared" si="4"/>
        <v>0</v>
      </c>
    </row>
    <row r="62" spans="1:7" ht="12.75">
      <c r="A62" t="s">
        <v>49</v>
      </c>
      <c r="B62">
        <v>10</v>
      </c>
      <c r="C62">
        <v>0</v>
      </c>
      <c r="D62" s="2">
        <f t="shared" si="0"/>
        <v>0</v>
      </c>
      <c r="F62" s="17">
        <f t="shared" si="1"/>
        <v>0</v>
      </c>
      <c r="G62" s="10">
        <f t="shared" si="4"/>
        <v>0</v>
      </c>
    </row>
    <row r="63" spans="2:7" ht="12.75">
      <c r="B63">
        <v>1</v>
      </c>
      <c r="C63">
        <v>0</v>
      </c>
      <c r="D63" s="2">
        <f t="shared" si="0"/>
        <v>0</v>
      </c>
      <c r="F63" s="17">
        <f t="shared" si="1"/>
        <v>0</v>
      </c>
      <c r="G63" s="10">
        <f t="shared" si="4"/>
        <v>0</v>
      </c>
    </row>
    <row r="64" spans="2:7" ht="12.75">
      <c r="B64">
        <v>1</v>
      </c>
      <c r="C64">
        <v>0</v>
      </c>
      <c r="D64" s="2">
        <f t="shared" si="0"/>
        <v>0</v>
      </c>
      <c r="F64" s="17">
        <f t="shared" si="1"/>
        <v>0</v>
      </c>
      <c r="G64" s="10">
        <f t="shared" si="4"/>
        <v>0</v>
      </c>
    </row>
    <row r="65" spans="2:7" ht="12.75">
      <c r="B65">
        <v>1</v>
      </c>
      <c r="C65">
        <v>0</v>
      </c>
      <c r="D65" s="2">
        <f t="shared" si="0"/>
        <v>0</v>
      </c>
      <c r="F65" s="17">
        <f t="shared" si="1"/>
        <v>0</v>
      </c>
      <c r="G65" s="10">
        <f t="shared" si="4"/>
        <v>0</v>
      </c>
    </row>
    <row r="66" spans="2:7" ht="12.75">
      <c r="B66">
        <v>1</v>
      </c>
      <c r="C66">
        <v>0</v>
      </c>
      <c r="D66" s="2">
        <f t="shared" si="0"/>
        <v>0</v>
      </c>
      <c r="F66" s="17">
        <f t="shared" si="1"/>
        <v>0</v>
      </c>
      <c r="G66" s="10">
        <f t="shared" si="4"/>
        <v>0</v>
      </c>
    </row>
    <row r="67" spans="2:7" ht="12.75">
      <c r="B67">
        <v>1</v>
      </c>
      <c r="C67">
        <v>0</v>
      </c>
      <c r="D67" s="2">
        <f aca="true" t="shared" si="5" ref="D67:D87">C67/B67</f>
        <v>0</v>
      </c>
      <c r="F67" s="17">
        <f aca="true" t="shared" si="6" ref="F67:F87">C67*E67</f>
        <v>0</v>
      </c>
      <c r="G67" s="10">
        <f t="shared" si="4"/>
        <v>0</v>
      </c>
    </row>
    <row r="68" spans="2:7" ht="12.75">
      <c r="B68">
        <v>1</v>
      </c>
      <c r="C68">
        <v>0</v>
      </c>
      <c r="D68" s="2">
        <f t="shared" si="5"/>
        <v>0</v>
      </c>
      <c r="F68" s="17">
        <f t="shared" si="6"/>
        <v>0</v>
      </c>
      <c r="G68" s="10">
        <f t="shared" si="4"/>
        <v>0</v>
      </c>
    </row>
    <row r="69" spans="2:7" ht="12.75">
      <c r="B69">
        <v>1</v>
      </c>
      <c r="C69">
        <v>0</v>
      </c>
      <c r="D69" s="2">
        <f t="shared" si="5"/>
        <v>0</v>
      </c>
      <c r="F69" s="17">
        <f t="shared" si="6"/>
        <v>0</v>
      </c>
      <c r="G69" s="10">
        <f t="shared" si="4"/>
        <v>0</v>
      </c>
    </row>
    <row r="70" spans="2:7" ht="12.75">
      <c r="B70">
        <v>1</v>
      </c>
      <c r="C70">
        <v>0</v>
      </c>
      <c r="D70" s="2">
        <f t="shared" si="5"/>
        <v>0</v>
      </c>
      <c r="F70" s="17">
        <f t="shared" si="6"/>
        <v>0</v>
      </c>
      <c r="G70" s="10">
        <f t="shared" si="4"/>
        <v>0</v>
      </c>
    </row>
    <row r="71" spans="2:7" ht="12.75">
      <c r="B71">
        <v>1</v>
      </c>
      <c r="C71">
        <v>0</v>
      </c>
      <c r="D71" s="2">
        <f t="shared" si="5"/>
        <v>0</v>
      </c>
      <c r="F71" s="17">
        <f t="shared" si="6"/>
        <v>0</v>
      </c>
      <c r="G71" s="10">
        <f t="shared" si="4"/>
        <v>0</v>
      </c>
    </row>
    <row r="72" spans="2:7" ht="12.75">
      <c r="B72">
        <v>1</v>
      </c>
      <c r="C72">
        <v>0</v>
      </c>
      <c r="D72" s="2">
        <f t="shared" si="5"/>
        <v>0</v>
      </c>
      <c r="F72" s="17">
        <f t="shared" si="6"/>
        <v>0</v>
      </c>
      <c r="G72" s="10">
        <f t="shared" si="4"/>
        <v>0</v>
      </c>
    </row>
    <row r="73" spans="2:7" ht="12.75">
      <c r="B73">
        <v>1</v>
      </c>
      <c r="C73">
        <v>0</v>
      </c>
      <c r="D73" s="2">
        <f t="shared" si="5"/>
        <v>0</v>
      </c>
      <c r="F73" s="17">
        <f t="shared" si="6"/>
        <v>0</v>
      </c>
      <c r="G73" s="10">
        <f t="shared" si="4"/>
        <v>0</v>
      </c>
    </row>
    <row r="74" spans="2:7" ht="12.75">
      <c r="B74">
        <v>1</v>
      </c>
      <c r="C74">
        <v>0</v>
      </c>
      <c r="D74" s="2">
        <f t="shared" si="5"/>
        <v>0</v>
      </c>
      <c r="F74" s="17">
        <f t="shared" si="6"/>
        <v>0</v>
      </c>
      <c r="G74" s="10">
        <f t="shared" si="4"/>
        <v>0</v>
      </c>
    </row>
    <row r="75" spans="2:7" ht="12.75">
      <c r="B75">
        <v>1</v>
      </c>
      <c r="C75">
        <v>0</v>
      </c>
      <c r="D75" s="2">
        <f t="shared" si="5"/>
        <v>0</v>
      </c>
      <c r="F75" s="17">
        <f t="shared" si="6"/>
        <v>0</v>
      </c>
      <c r="G75" s="10">
        <f t="shared" si="4"/>
        <v>0</v>
      </c>
    </row>
    <row r="76" spans="2:7" ht="12.75">
      <c r="B76">
        <v>1</v>
      </c>
      <c r="C76">
        <v>0</v>
      </c>
      <c r="D76" s="2">
        <f t="shared" si="5"/>
        <v>0</v>
      </c>
      <c r="F76" s="17">
        <f t="shared" si="6"/>
        <v>0</v>
      </c>
      <c r="G76" s="10">
        <f t="shared" si="4"/>
        <v>0</v>
      </c>
    </row>
    <row r="77" spans="2:7" ht="12.75">
      <c r="B77">
        <v>1</v>
      </c>
      <c r="C77">
        <v>0</v>
      </c>
      <c r="D77" s="2">
        <f t="shared" si="5"/>
        <v>0</v>
      </c>
      <c r="F77" s="17">
        <f t="shared" si="6"/>
        <v>0</v>
      </c>
      <c r="G77" s="10">
        <f t="shared" si="4"/>
        <v>0</v>
      </c>
    </row>
    <row r="78" spans="2:7" ht="12.75">
      <c r="B78">
        <v>1</v>
      </c>
      <c r="C78">
        <v>0</v>
      </c>
      <c r="D78" s="2">
        <f t="shared" si="5"/>
        <v>0</v>
      </c>
      <c r="F78" s="17">
        <f t="shared" si="6"/>
        <v>0</v>
      </c>
      <c r="G78" s="10">
        <f t="shared" si="4"/>
        <v>0</v>
      </c>
    </row>
    <row r="79" spans="2:7" ht="12.75">
      <c r="B79">
        <v>1</v>
      </c>
      <c r="C79">
        <v>0</v>
      </c>
      <c r="D79" s="2">
        <f t="shared" si="5"/>
        <v>0</v>
      </c>
      <c r="F79" s="17">
        <f t="shared" si="6"/>
        <v>0</v>
      </c>
      <c r="G79" s="10">
        <f t="shared" si="4"/>
        <v>0</v>
      </c>
    </row>
    <row r="80" spans="2:7" ht="12.75">
      <c r="B80">
        <v>1</v>
      </c>
      <c r="C80">
        <v>0</v>
      </c>
      <c r="D80" s="2">
        <f t="shared" si="5"/>
        <v>0</v>
      </c>
      <c r="F80" s="17">
        <f t="shared" si="6"/>
        <v>0</v>
      </c>
      <c r="G80" s="10">
        <f t="shared" si="4"/>
        <v>0</v>
      </c>
    </row>
    <row r="81" spans="2:7" ht="12.75">
      <c r="B81">
        <v>1</v>
      </c>
      <c r="C81">
        <v>0</v>
      </c>
      <c r="D81" s="2">
        <f t="shared" si="5"/>
        <v>0</v>
      </c>
      <c r="F81" s="17">
        <f t="shared" si="6"/>
        <v>0</v>
      </c>
      <c r="G81" s="10">
        <f t="shared" si="4"/>
        <v>0</v>
      </c>
    </row>
    <row r="82" spans="2:7" ht="12.75">
      <c r="B82">
        <v>1</v>
      </c>
      <c r="C82">
        <v>0</v>
      </c>
      <c r="D82" s="2">
        <f t="shared" si="5"/>
        <v>0</v>
      </c>
      <c r="F82" s="17">
        <f t="shared" si="6"/>
        <v>0</v>
      </c>
      <c r="G82" s="10">
        <f t="shared" si="4"/>
        <v>0</v>
      </c>
    </row>
    <row r="83" spans="2:7" ht="12.75">
      <c r="B83">
        <v>1</v>
      </c>
      <c r="C83">
        <v>0</v>
      </c>
      <c r="D83" s="2">
        <f t="shared" si="5"/>
        <v>0</v>
      </c>
      <c r="F83" s="17">
        <f t="shared" si="6"/>
        <v>0</v>
      </c>
      <c r="G83" s="10">
        <f t="shared" si="4"/>
        <v>0</v>
      </c>
    </row>
    <row r="84" spans="2:7" ht="12.75">
      <c r="B84">
        <v>1</v>
      </c>
      <c r="C84">
        <v>0</v>
      </c>
      <c r="D84" s="2">
        <f t="shared" si="5"/>
        <v>0</v>
      </c>
      <c r="F84" s="17">
        <f t="shared" si="6"/>
        <v>0</v>
      </c>
      <c r="G84" s="10">
        <f t="shared" si="4"/>
        <v>0</v>
      </c>
    </row>
    <row r="85" spans="2:7" ht="12.75">
      <c r="B85">
        <v>1</v>
      </c>
      <c r="C85">
        <v>0</v>
      </c>
      <c r="D85" s="2">
        <f t="shared" si="5"/>
        <v>0</v>
      </c>
      <c r="F85" s="17">
        <f t="shared" si="6"/>
        <v>0</v>
      </c>
      <c r="G85" s="10">
        <f t="shared" si="4"/>
        <v>0</v>
      </c>
    </row>
    <row r="86" spans="2:7" ht="12.75">
      <c r="B86">
        <v>1</v>
      </c>
      <c r="C86">
        <v>0</v>
      </c>
      <c r="D86" s="2">
        <f t="shared" si="5"/>
        <v>0</v>
      </c>
      <c r="F86" s="17">
        <f t="shared" si="6"/>
        <v>0</v>
      </c>
      <c r="G86" s="10">
        <f t="shared" si="4"/>
        <v>0</v>
      </c>
    </row>
    <row r="87" spans="2:7" ht="12.75">
      <c r="B87">
        <v>1</v>
      </c>
      <c r="C87">
        <v>0</v>
      </c>
      <c r="D87" s="2">
        <f t="shared" si="5"/>
        <v>0</v>
      </c>
      <c r="F87" s="17">
        <f t="shared" si="6"/>
        <v>0</v>
      </c>
      <c r="G87" s="10">
        <f t="shared" si="4"/>
        <v>0</v>
      </c>
    </row>
    <row r="88" ht="12.75">
      <c r="F88" s="36"/>
    </row>
    <row r="89" spans="5:6" ht="12.75">
      <c r="E89" s="8"/>
      <c r="F89" s="36"/>
    </row>
    <row r="90" spans="5:6" ht="13.5" thickBot="1">
      <c r="E90" s="8"/>
      <c r="F90" s="36"/>
    </row>
    <row r="91" spans="1:7" ht="13.5" thickBot="1">
      <c r="A91" s="25" t="s">
        <v>57</v>
      </c>
      <c r="B91" s="23"/>
      <c r="C91" s="112">
        <f>SUM(G3:G89)</f>
        <v>300</v>
      </c>
      <c r="D91" s="113"/>
      <c r="E91" s="8"/>
      <c r="F91" s="51"/>
      <c r="G91" s="39"/>
    </row>
    <row r="92" spans="1:6" ht="13.5" thickBot="1">
      <c r="A92" s="27"/>
      <c r="B92" s="24"/>
      <c r="C92" s="24"/>
      <c r="D92" s="57"/>
      <c r="E92" s="8"/>
      <c r="F92" s="36"/>
    </row>
    <row r="93" spans="1:6" ht="13.5" thickBot="1">
      <c r="A93" s="59"/>
      <c r="B93" s="58"/>
      <c r="C93" s="24"/>
      <c r="D93" s="58"/>
      <c r="E93" s="8"/>
      <c r="F93" s="36"/>
    </row>
    <row r="94" spans="1:6" ht="13.5" thickBot="1">
      <c r="A94" s="26" t="s">
        <v>58</v>
      </c>
      <c r="B94" s="7"/>
      <c r="C94" s="112">
        <f>C91-H1</f>
        <v>70</v>
      </c>
      <c r="D94" s="114"/>
      <c r="F94" s="36"/>
    </row>
    <row r="95" spans="1:6" ht="13.5" thickBot="1">
      <c r="A95" s="28" t="s">
        <v>59</v>
      </c>
      <c r="B95" s="24"/>
      <c r="C95" s="24"/>
      <c r="D95" s="29"/>
      <c r="F95" s="36"/>
    </row>
    <row r="96" spans="1:7" ht="13.5" thickBot="1">
      <c r="A96" s="11"/>
      <c r="B96" s="7"/>
      <c r="C96" s="7"/>
      <c r="D96" s="7"/>
      <c r="F96" s="36"/>
      <c r="G96" s="37"/>
    </row>
    <row r="97" spans="1:7" ht="12.75">
      <c r="A97" s="40" t="s">
        <v>37</v>
      </c>
      <c r="B97" s="41"/>
      <c r="C97" s="52"/>
      <c r="D97" s="42">
        <f>SUM(B3:B88)</f>
        <v>2714</v>
      </c>
      <c r="F97" s="36"/>
      <c r="G97" s="37"/>
    </row>
    <row r="98" spans="1:7" ht="12.75">
      <c r="A98" s="45" t="s">
        <v>38</v>
      </c>
      <c r="B98" s="46"/>
      <c r="C98" s="53"/>
      <c r="D98" s="47">
        <f>SUM(C3:C88)</f>
        <v>8</v>
      </c>
      <c r="F98" s="36"/>
      <c r="G98" s="37"/>
    </row>
    <row r="99" spans="1:7" ht="13.5" thickBot="1">
      <c r="A99" s="48" t="s">
        <v>67</v>
      </c>
      <c r="B99" s="49"/>
      <c r="C99" s="29"/>
      <c r="D99" s="50">
        <f>D98/D97</f>
        <v>0.0029476787030213707</v>
      </c>
      <c r="F99" s="36"/>
      <c r="G99" s="37"/>
    </row>
    <row r="101" spans="1:4" ht="12.75">
      <c r="A101" s="30" t="s">
        <v>50</v>
      </c>
      <c r="B101" s="31"/>
      <c r="C101" s="54"/>
      <c r="D101" s="43">
        <f>SUM(B5:B11)</f>
        <v>82</v>
      </c>
    </row>
    <row r="102" spans="1:4" ht="12.75">
      <c r="A102" s="32" t="s">
        <v>31</v>
      </c>
      <c r="B102" s="33"/>
      <c r="C102" s="55"/>
      <c r="D102" s="44">
        <f>SUM(C5:C11)</f>
        <v>2</v>
      </c>
    </row>
    <row r="103" spans="1:4" ht="12.75">
      <c r="A103" s="34" t="s">
        <v>30</v>
      </c>
      <c r="B103" s="35"/>
      <c r="C103" s="56"/>
      <c r="D103" s="38">
        <f>D102/D101</f>
        <v>0.024390243902439025</v>
      </c>
    </row>
    <row r="105" spans="1:4" ht="12.75">
      <c r="A105" s="30" t="s">
        <v>53</v>
      </c>
      <c r="B105" s="31"/>
      <c r="C105" s="54"/>
      <c r="D105" s="43">
        <f>SUM(B28:B38)</f>
        <v>1211</v>
      </c>
    </row>
    <row r="106" spans="1:4" ht="12.75">
      <c r="A106" s="32" t="s">
        <v>66</v>
      </c>
      <c r="B106" s="33"/>
      <c r="C106" s="55"/>
      <c r="D106" s="44">
        <f>SUM(C28:C38)</f>
        <v>0</v>
      </c>
    </row>
    <row r="107" spans="1:4" ht="12.75">
      <c r="A107" s="34" t="s">
        <v>30</v>
      </c>
      <c r="B107" s="35"/>
      <c r="C107" s="56"/>
      <c r="D107" s="38">
        <f>D106/D105</f>
        <v>0</v>
      </c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ignoredErrors>
    <ignoredError sqref="D63" evalError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7" t="s">
        <v>119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2.22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1</v>
      </c>
      <c r="D3" s="62">
        <f aca="true" t="shared" si="0" ref="D3:D34">C3/B3</f>
        <v>1</v>
      </c>
      <c r="E3" s="63">
        <v>2.22</v>
      </c>
      <c r="F3" s="64">
        <f aca="true" t="shared" si="1" ref="F3:F34">C3*E3</f>
        <v>2.22</v>
      </c>
      <c r="G3" s="10">
        <f aca="true" t="shared" si="2" ref="G3:G36">B3*E3</f>
        <v>2.22</v>
      </c>
    </row>
    <row r="4" spans="2:7" ht="12.75">
      <c r="B4">
        <v>1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</row>
    <row r="5" spans="1: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</row>
    <row r="6" spans="1:7" ht="12.75">
      <c r="A6" s="5"/>
      <c r="B6">
        <v>1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2.22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85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0.011764705882352941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7" t="s">
        <v>106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12.12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1</v>
      </c>
      <c r="D3" s="62">
        <f aca="true" t="shared" si="0" ref="D3:D34">C3/B3</f>
        <v>1</v>
      </c>
      <c r="E3" s="63">
        <v>12.12</v>
      </c>
      <c r="F3" s="64">
        <f aca="true" t="shared" si="1" ref="F3:F34">C3*E3</f>
        <v>12.12</v>
      </c>
      <c r="G3" s="10">
        <f aca="true" t="shared" si="2" ref="G3:G36">B3*E3</f>
        <v>12.12</v>
      </c>
    </row>
    <row r="4" spans="2:7" ht="12.75">
      <c r="B4">
        <v>1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</row>
    <row r="5" spans="1: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</row>
    <row r="6" spans="1:7" ht="12.75">
      <c r="A6" s="5"/>
      <c r="B6">
        <v>1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12.12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85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0.011764705882352941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7" t="s">
        <v>121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11.11</v>
      </c>
    </row>
    <row r="2" spans="1:7" s="1" customFormat="1" ht="22.5">
      <c r="A2" s="19" t="s">
        <v>120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1</v>
      </c>
      <c r="D3" s="62">
        <f aca="true" t="shared" si="0" ref="D3:D34">C3/B3</f>
        <v>1</v>
      </c>
      <c r="E3" s="63">
        <v>11.11</v>
      </c>
      <c r="F3" s="64">
        <f aca="true" t="shared" si="1" ref="F3:F34">C3*E3</f>
        <v>11.11</v>
      </c>
      <c r="G3" s="10">
        <f aca="true" t="shared" si="2" ref="G3:G36">B3*E3</f>
        <v>11.11</v>
      </c>
    </row>
    <row r="4" spans="2:7" ht="12.75">
      <c r="B4">
        <v>1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</row>
    <row r="5" spans="1: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</row>
    <row r="6" spans="1:7" ht="12.75">
      <c r="A6" s="5"/>
      <c r="B6">
        <v>1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11.11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85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0.011764705882352941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zoomScalePageLayoutView="0" workbookViewId="0" topLeftCell="H1">
      <selection activeCell="O5" sqref="O5:P5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  <col min="13" max="13" width="12.421875" style="0" bestFit="1" customWidth="1"/>
    <col min="17" max="17" width="19.28125" style="0" bestFit="1" customWidth="1"/>
  </cols>
  <sheetData>
    <row r="1" spans="1:8" s="1" customFormat="1" ht="73.5">
      <c r="A1" s="77" t="s">
        <v>122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5</v>
      </c>
    </row>
    <row r="2" spans="1:7" s="1" customFormat="1" ht="19.5" thickBot="1">
      <c r="A2" s="78" t="s">
        <v>124</v>
      </c>
      <c r="B2" s="20"/>
      <c r="C2" s="20"/>
      <c r="D2" s="20"/>
      <c r="E2" s="21"/>
      <c r="F2" s="21"/>
      <c r="G2" s="22" t="s">
        <v>60</v>
      </c>
    </row>
    <row r="3" spans="2:17" ht="12.75">
      <c r="B3">
        <v>1</v>
      </c>
      <c r="C3">
        <v>0</v>
      </c>
      <c r="D3" s="62">
        <f aca="true" t="shared" si="0" ref="D3:D34">C3/B3</f>
        <v>0</v>
      </c>
      <c r="E3" s="63">
        <v>5</v>
      </c>
      <c r="F3" s="64">
        <f aca="true" t="shared" si="1" ref="F3:F34">C3*E3</f>
        <v>0</v>
      </c>
      <c r="G3" s="10">
        <f aca="true" t="shared" si="2" ref="G3:G36">B3*E3</f>
        <v>5</v>
      </c>
      <c r="I3" s="115" t="s">
        <v>79</v>
      </c>
      <c r="J3" s="116"/>
      <c r="K3" s="116"/>
      <c r="L3" s="116"/>
      <c r="M3" s="116"/>
      <c r="N3" s="116"/>
      <c r="O3" s="116"/>
      <c r="P3" s="116"/>
      <c r="Q3" s="117"/>
    </row>
    <row r="4" spans="2:17" ht="13.5" thickBot="1">
      <c r="B4">
        <v>1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  <c r="I4" s="118"/>
      <c r="J4" s="119"/>
      <c r="K4" s="119"/>
      <c r="L4" s="119"/>
      <c r="M4" s="119"/>
      <c r="N4" s="119"/>
      <c r="O4" s="119"/>
      <c r="P4" s="119"/>
      <c r="Q4" s="120"/>
    </row>
    <row r="5" spans="1:1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  <c r="I5" s="122" t="s">
        <v>80</v>
      </c>
      <c r="J5" s="122"/>
      <c r="K5" s="122"/>
      <c r="L5" s="13" t="s">
        <v>81</v>
      </c>
      <c r="M5" s="13" t="s">
        <v>82</v>
      </c>
      <c r="N5" s="13" t="s">
        <v>83</v>
      </c>
      <c r="O5" s="123" t="s">
        <v>84</v>
      </c>
      <c r="P5" s="123"/>
      <c r="Q5" s="13" t="s">
        <v>85</v>
      </c>
    </row>
    <row r="6" spans="1:17" ht="12.75">
      <c r="A6" s="5"/>
      <c r="B6">
        <v>1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  <c r="I6" s="121" t="s">
        <v>76</v>
      </c>
      <c r="J6" s="121"/>
      <c r="K6" s="121"/>
      <c r="L6" s="4">
        <v>15</v>
      </c>
      <c r="M6" s="4">
        <v>19</v>
      </c>
      <c r="N6" s="4">
        <f>SUM(L6*M6)</f>
        <v>285</v>
      </c>
      <c r="O6" s="124">
        <v>330</v>
      </c>
      <c r="P6" s="124"/>
      <c r="Q6" s="83">
        <f>SUM(N6-O6)/L6</f>
        <v>-3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1</v>
      </c>
      <c r="D8" s="68">
        <f t="shared" si="0"/>
        <v>1</v>
      </c>
      <c r="E8" s="63">
        <v>5</v>
      </c>
      <c r="F8" s="64">
        <f t="shared" si="1"/>
        <v>5</v>
      </c>
      <c r="G8" s="10">
        <f t="shared" si="2"/>
        <v>5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8.75">
      <c r="A19" s="78" t="s">
        <v>86</v>
      </c>
      <c r="B19" s="79">
        <v>0</v>
      </c>
      <c r="C19" s="79">
        <v>0</v>
      </c>
      <c r="D19" s="80">
        <v>0</v>
      </c>
      <c r="E19" s="81"/>
      <c r="F19" s="81">
        <f t="shared" si="1"/>
        <v>0</v>
      </c>
      <c r="G19" s="82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>
        <f>SUM(F3:F88)</f>
        <v>5</v>
      </c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10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5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84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0.011904761904761904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7">
    <mergeCell ref="I3:Q4"/>
    <mergeCell ref="I6:K6"/>
    <mergeCell ref="C91:D91"/>
    <mergeCell ref="C94:D94"/>
    <mergeCell ref="I5:K5"/>
    <mergeCell ref="O5:P5"/>
    <mergeCell ref="O6:P6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5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zoomScalePageLayoutView="0" workbookViewId="0" topLeftCell="H1">
      <selection activeCell="O5" sqref="O5:P5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  <col min="13" max="13" width="12.421875" style="0" bestFit="1" customWidth="1"/>
    <col min="17" max="17" width="19.28125" style="0" bestFit="1" customWidth="1"/>
  </cols>
  <sheetData>
    <row r="1" spans="1:8" s="1" customFormat="1" ht="73.5">
      <c r="A1" s="77" t="s">
        <v>123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8</v>
      </c>
    </row>
    <row r="2" spans="1:7" s="1" customFormat="1" ht="19.5" thickBot="1">
      <c r="A2" s="78" t="s">
        <v>124</v>
      </c>
      <c r="B2" s="20"/>
      <c r="C2" s="20"/>
      <c r="D2" s="20"/>
      <c r="E2" s="21"/>
      <c r="F2" s="21"/>
      <c r="G2" s="22" t="s">
        <v>60</v>
      </c>
    </row>
    <row r="3" spans="2:17" ht="12.75">
      <c r="B3">
        <v>1</v>
      </c>
      <c r="C3">
        <v>1</v>
      </c>
      <c r="D3" s="62">
        <f aca="true" t="shared" si="0" ref="D3:D18">C3/B3</f>
        <v>1</v>
      </c>
      <c r="E3" s="63">
        <v>5</v>
      </c>
      <c r="F3" s="64">
        <f aca="true" t="shared" si="1" ref="F3:F34">C3*E3</f>
        <v>5</v>
      </c>
      <c r="G3" s="10">
        <f aca="true" t="shared" si="2" ref="G3:G36">B3*E3</f>
        <v>5</v>
      </c>
      <c r="I3" s="115" t="s">
        <v>79</v>
      </c>
      <c r="J3" s="116"/>
      <c r="K3" s="116"/>
      <c r="L3" s="116"/>
      <c r="M3" s="116"/>
      <c r="N3" s="116"/>
      <c r="O3" s="116"/>
      <c r="P3" s="116"/>
      <c r="Q3" s="117"/>
    </row>
    <row r="4" spans="2:17" ht="13.5" thickBot="1">
      <c r="B4">
        <v>1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  <c r="I4" s="118"/>
      <c r="J4" s="119"/>
      <c r="K4" s="119"/>
      <c r="L4" s="119"/>
      <c r="M4" s="119"/>
      <c r="N4" s="119"/>
      <c r="O4" s="119"/>
      <c r="P4" s="119"/>
      <c r="Q4" s="120"/>
    </row>
    <row r="5" spans="1:1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  <c r="I5" s="122" t="s">
        <v>80</v>
      </c>
      <c r="J5" s="122"/>
      <c r="K5" s="122"/>
      <c r="L5" s="13" t="s">
        <v>81</v>
      </c>
      <c r="M5" s="13" t="s">
        <v>82</v>
      </c>
      <c r="N5" s="13" t="s">
        <v>83</v>
      </c>
      <c r="O5" s="123" t="s">
        <v>84</v>
      </c>
      <c r="P5" s="123"/>
      <c r="Q5" s="13" t="s">
        <v>85</v>
      </c>
    </row>
    <row r="6" spans="1:17" ht="12.75">
      <c r="A6" s="5"/>
      <c r="B6">
        <v>1</v>
      </c>
      <c r="C6">
        <v>1</v>
      </c>
      <c r="D6" s="68">
        <f t="shared" si="0"/>
        <v>1</v>
      </c>
      <c r="E6" s="63">
        <v>3</v>
      </c>
      <c r="F6" s="64">
        <f t="shared" si="1"/>
        <v>3</v>
      </c>
      <c r="G6" s="10">
        <f t="shared" si="2"/>
        <v>3</v>
      </c>
      <c r="I6" s="121"/>
      <c r="J6" s="121"/>
      <c r="K6" s="121"/>
      <c r="L6" s="4">
        <v>15</v>
      </c>
      <c r="M6" s="4">
        <v>19</v>
      </c>
      <c r="N6" s="4">
        <f>SUM(L6*M6)</f>
        <v>285</v>
      </c>
      <c r="O6" s="124">
        <v>330</v>
      </c>
      <c r="P6" s="124"/>
      <c r="Q6" s="83">
        <f>SUM(N6-O6)/L6</f>
        <v>-3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8.75">
      <c r="A19" s="78" t="s">
        <v>86</v>
      </c>
      <c r="B19" s="79">
        <v>0</v>
      </c>
      <c r="C19" s="79">
        <v>0</v>
      </c>
      <c r="D19" s="80">
        <v>0</v>
      </c>
      <c r="E19" s="81"/>
      <c r="F19" s="81">
        <f t="shared" si="1"/>
        <v>0</v>
      </c>
      <c r="G19" s="82">
        <f t="shared" si="2"/>
        <v>0</v>
      </c>
    </row>
    <row r="20" spans="2:7" ht="12.75">
      <c r="B20">
        <v>1</v>
      </c>
      <c r="C20">
        <v>0</v>
      </c>
      <c r="D20" s="62">
        <f aca="true" t="shared" si="3" ref="D20:D51">C20/B20</f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3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3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3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3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3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3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3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3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3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3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3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3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3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3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t="shared" si="3"/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aca="true" t="shared" si="6" ref="D52:D83">C52/B52</f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6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6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6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6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6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6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6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6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6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6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6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6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6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6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t="shared" si="6"/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>C84/B84</f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>C85/B85</f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>C86/B86</f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>C87/B87</f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8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84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2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0.023809523809523808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7">
    <mergeCell ref="I3:Q4"/>
    <mergeCell ref="I6:K6"/>
    <mergeCell ref="C91:D91"/>
    <mergeCell ref="C94:D94"/>
    <mergeCell ref="I5:K5"/>
    <mergeCell ref="O5:P5"/>
    <mergeCell ref="O6:P6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5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77" t="s">
        <v>78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5.03</v>
      </c>
    </row>
    <row r="2" spans="1:7" s="1" customFormat="1" ht="22.5">
      <c r="A2" s="19"/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1</v>
      </c>
      <c r="D3" s="62">
        <f aca="true" t="shared" si="0" ref="D3:D34">C3/B3</f>
        <v>1</v>
      </c>
      <c r="E3" s="63">
        <v>5.03</v>
      </c>
      <c r="F3" s="64">
        <f aca="true" t="shared" si="1" ref="F3:F34">C3*E3</f>
        <v>5.03</v>
      </c>
      <c r="G3" s="10">
        <f aca="true" t="shared" si="2" ref="G3:G36">B3*E3</f>
        <v>5.03</v>
      </c>
    </row>
    <row r="4" spans="2:7" ht="12.75">
      <c r="B4">
        <v>1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</row>
    <row r="5" spans="1: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</row>
    <row r="6" spans="1:7" ht="12.75">
      <c r="A6" s="5"/>
      <c r="B6">
        <v>1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5.03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85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0.011764705882352941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1" width="48.7109375" style="0" customWidth="1"/>
    <col min="2" max="2" width="4.57421875" style="0" customWidth="1"/>
    <col min="3" max="3" width="4.8515625" style="0" customWidth="1"/>
    <col min="4" max="4" width="7.00390625" style="0" bestFit="1" customWidth="1"/>
    <col min="5" max="5" width="8.140625" style="63" bestFit="1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6" t="s">
        <v>88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77</v>
      </c>
      <c r="H1" s="74">
        <f>SUM(F3:F88)</f>
        <v>730.99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0</v>
      </c>
      <c r="D3" s="62">
        <f aca="true" t="shared" si="0" ref="D3:D34">C3/B3</f>
        <v>0</v>
      </c>
      <c r="E3" s="63">
        <v>0</v>
      </c>
      <c r="F3" s="64">
        <f aca="true" t="shared" si="1" ref="F3:F34">C3*E3</f>
        <v>0</v>
      </c>
      <c r="G3" s="10">
        <f aca="true" t="shared" si="2" ref="G3:G36">B3*E3</f>
        <v>0</v>
      </c>
    </row>
    <row r="4" spans="1:7" ht="12.75">
      <c r="A4" t="s">
        <v>148</v>
      </c>
      <c r="B4">
        <v>1</v>
      </c>
      <c r="C4">
        <v>1</v>
      </c>
      <c r="D4" s="62">
        <f t="shared" si="0"/>
        <v>1</v>
      </c>
      <c r="E4" s="63">
        <v>60</v>
      </c>
      <c r="F4" s="64">
        <f t="shared" si="1"/>
        <v>60</v>
      </c>
      <c r="G4" s="10">
        <f t="shared" si="2"/>
        <v>60</v>
      </c>
    </row>
    <row r="5" spans="1:7" ht="12.75" customHeight="1">
      <c r="A5" s="15" t="s">
        <v>149</v>
      </c>
      <c r="B5" s="16">
        <v>1</v>
      </c>
      <c r="C5">
        <v>1</v>
      </c>
      <c r="D5" s="65">
        <f t="shared" si="0"/>
        <v>1</v>
      </c>
      <c r="E5" s="66">
        <v>30</v>
      </c>
      <c r="F5" s="67">
        <f t="shared" si="1"/>
        <v>30</v>
      </c>
      <c r="G5" s="10">
        <f t="shared" si="2"/>
        <v>30</v>
      </c>
    </row>
    <row r="6" spans="1:7" ht="12.75">
      <c r="A6" s="5" t="s">
        <v>151</v>
      </c>
      <c r="B6" s="3">
        <v>1</v>
      </c>
      <c r="C6">
        <v>1</v>
      </c>
      <c r="D6" s="68">
        <f t="shared" si="0"/>
        <v>1</v>
      </c>
      <c r="E6" s="63">
        <v>7.99</v>
      </c>
      <c r="F6" s="64">
        <f t="shared" si="1"/>
        <v>7.99</v>
      </c>
      <c r="G6" s="10">
        <f t="shared" si="2"/>
        <v>7.99</v>
      </c>
    </row>
    <row r="7" spans="1:7" ht="12.75">
      <c r="A7" s="5" t="s">
        <v>153</v>
      </c>
      <c r="B7" s="3">
        <v>1</v>
      </c>
      <c r="C7">
        <v>1</v>
      </c>
      <c r="D7" s="68">
        <f t="shared" si="0"/>
        <v>1</v>
      </c>
      <c r="E7" s="63">
        <v>75</v>
      </c>
      <c r="F7" s="64">
        <f t="shared" si="1"/>
        <v>75</v>
      </c>
      <c r="G7" s="10">
        <f t="shared" si="2"/>
        <v>75</v>
      </c>
    </row>
    <row r="8" spans="1:7" ht="12.75">
      <c r="A8" s="5" t="s">
        <v>155</v>
      </c>
      <c r="B8" s="3">
        <v>2</v>
      </c>
      <c r="C8">
        <v>2</v>
      </c>
      <c r="D8" s="68">
        <f t="shared" si="0"/>
        <v>1</v>
      </c>
      <c r="E8" s="63">
        <v>12</v>
      </c>
      <c r="F8" s="64">
        <f t="shared" si="1"/>
        <v>24</v>
      </c>
      <c r="G8" s="10">
        <f t="shared" si="2"/>
        <v>24</v>
      </c>
    </row>
    <row r="9" spans="1:7" ht="12.75">
      <c r="A9" s="15" t="s">
        <v>156</v>
      </c>
      <c r="B9" s="16">
        <v>1</v>
      </c>
      <c r="C9">
        <v>1</v>
      </c>
      <c r="D9" s="65">
        <f t="shared" si="0"/>
        <v>1</v>
      </c>
      <c r="E9" s="66">
        <v>55</v>
      </c>
      <c r="F9" s="67">
        <f t="shared" si="1"/>
        <v>55</v>
      </c>
      <c r="G9" s="10">
        <f t="shared" si="2"/>
        <v>55</v>
      </c>
    </row>
    <row r="10" spans="1:7" ht="12.75">
      <c r="A10" s="5" t="s">
        <v>158</v>
      </c>
      <c r="B10" s="3">
        <v>1</v>
      </c>
      <c r="C10">
        <v>1</v>
      </c>
      <c r="D10" s="68">
        <f t="shared" si="0"/>
        <v>1</v>
      </c>
      <c r="E10" s="63">
        <v>145</v>
      </c>
      <c r="F10" s="64">
        <f t="shared" si="1"/>
        <v>145</v>
      </c>
      <c r="G10" s="10">
        <f t="shared" si="2"/>
        <v>145</v>
      </c>
    </row>
    <row r="11" spans="1:7" ht="12.75">
      <c r="A11" s="5" t="s">
        <v>159</v>
      </c>
      <c r="B11" s="3">
        <v>1</v>
      </c>
      <c r="C11">
        <v>1</v>
      </c>
      <c r="D11" s="68">
        <f t="shared" si="0"/>
        <v>1</v>
      </c>
      <c r="E11" s="63">
        <v>130</v>
      </c>
      <c r="F11" s="64">
        <f t="shared" si="1"/>
        <v>130</v>
      </c>
      <c r="G11" s="10">
        <f t="shared" si="2"/>
        <v>130</v>
      </c>
    </row>
    <row r="12" spans="1:7" ht="12.75">
      <c r="A12" s="5" t="s">
        <v>160</v>
      </c>
      <c r="B12">
        <v>1</v>
      </c>
      <c r="C12">
        <v>1</v>
      </c>
      <c r="D12" s="62">
        <f t="shared" si="0"/>
        <v>1</v>
      </c>
      <c r="E12" s="63">
        <v>8</v>
      </c>
      <c r="F12" s="64">
        <f t="shared" si="1"/>
        <v>8</v>
      </c>
      <c r="G12" s="10">
        <f t="shared" si="2"/>
        <v>8</v>
      </c>
    </row>
    <row r="13" spans="1:7" ht="12.75">
      <c r="A13" s="7"/>
      <c r="B13" s="7">
        <v>35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20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50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55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2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1:7" ht="12.75">
      <c r="A18" t="s">
        <v>150</v>
      </c>
      <c r="B18">
        <v>50</v>
      </c>
      <c r="C18">
        <v>20</v>
      </c>
      <c r="D18" s="62">
        <f t="shared" si="0"/>
        <v>0.4</v>
      </c>
      <c r="E18" s="63">
        <v>3</v>
      </c>
      <c r="F18" s="64">
        <f t="shared" si="1"/>
        <v>60</v>
      </c>
      <c r="G18" s="10">
        <f t="shared" si="2"/>
        <v>150</v>
      </c>
    </row>
    <row r="19" spans="1:7" ht="12.75">
      <c r="A19" s="7" t="s">
        <v>152</v>
      </c>
      <c r="B19" s="7">
        <v>3</v>
      </c>
      <c r="C19">
        <v>2</v>
      </c>
      <c r="D19" s="69">
        <f t="shared" si="0"/>
        <v>0.6666666666666666</v>
      </c>
      <c r="E19" s="66">
        <v>6</v>
      </c>
      <c r="F19" s="67">
        <f t="shared" si="1"/>
        <v>12</v>
      </c>
      <c r="G19" s="10">
        <f t="shared" si="2"/>
        <v>18</v>
      </c>
    </row>
    <row r="20" spans="1:7" ht="12.75">
      <c r="A20" t="s">
        <v>154</v>
      </c>
      <c r="B20">
        <v>20</v>
      </c>
      <c r="C20">
        <v>2</v>
      </c>
      <c r="D20" s="62">
        <f t="shared" si="0"/>
        <v>0.1</v>
      </c>
      <c r="E20" s="63">
        <v>3</v>
      </c>
      <c r="F20" s="64">
        <f t="shared" si="1"/>
        <v>6</v>
      </c>
      <c r="G20" s="10">
        <f t="shared" si="2"/>
        <v>60</v>
      </c>
    </row>
    <row r="21" spans="1:7" ht="12.75">
      <c r="A21" t="s">
        <v>161</v>
      </c>
      <c r="B21">
        <v>6</v>
      </c>
      <c r="C21">
        <v>2</v>
      </c>
      <c r="D21" s="62">
        <f t="shared" si="0"/>
        <v>0.3333333333333333</v>
      </c>
      <c r="E21" s="63">
        <v>2</v>
      </c>
      <c r="F21" s="64">
        <f t="shared" si="1"/>
        <v>4</v>
      </c>
      <c r="G21" s="10">
        <f t="shared" si="2"/>
        <v>12</v>
      </c>
    </row>
    <row r="22" spans="1:7" ht="12.75">
      <c r="A22" s="7"/>
      <c r="B22" s="7">
        <v>10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 s="7">
        <v>100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 t="s">
        <v>157</v>
      </c>
      <c r="B24" s="7">
        <v>3</v>
      </c>
      <c r="C24">
        <v>2</v>
      </c>
      <c r="D24" s="69">
        <f t="shared" si="0"/>
        <v>0.6666666666666666</v>
      </c>
      <c r="E24" s="66">
        <v>7</v>
      </c>
      <c r="F24" s="64">
        <f t="shared" si="1"/>
        <v>14</v>
      </c>
      <c r="G24" s="10">
        <f t="shared" si="2"/>
        <v>21</v>
      </c>
    </row>
    <row r="25" spans="1:7" ht="12.75">
      <c r="A25" s="5" t="s">
        <v>162</v>
      </c>
      <c r="B25" s="3">
        <v>1</v>
      </c>
      <c r="C25">
        <v>1</v>
      </c>
      <c r="D25" s="68">
        <f t="shared" si="0"/>
        <v>1</v>
      </c>
      <c r="E25" s="63">
        <v>50</v>
      </c>
      <c r="F25" s="64">
        <f t="shared" si="1"/>
        <v>50</v>
      </c>
      <c r="G25" s="10">
        <f t="shared" si="2"/>
        <v>50</v>
      </c>
    </row>
    <row r="26" spans="1:7" ht="12.75">
      <c r="A26" s="5" t="s">
        <v>163</v>
      </c>
      <c r="B26" s="3">
        <v>1</v>
      </c>
      <c r="C26">
        <v>1</v>
      </c>
      <c r="D26" s="68">
        <f t="shared" si="0"/>
        <v>1</v>
      </c>
      <c r="E26" s="63">
        <v>25</v>
      </c>
      <c r="F26" s="64">
        <f t="shared" si="1"/>
        <v>25</v>
      </c>
      <c r="G26" s="10">
        <f t="shared" si="2"/>
        <v>25</v>
      </c>
    </row>
    <row r="27" spans="1:7" ht="12.75">
      <c r="A27" s="33" t="s">
        <v>164</v>
      </c>
      <c r="B27">
        <v>1</v>
      </c>
      <c r="C27">
        <v>1</v>
      </c>
      <c r="D27" s="62">
        <f t="shared" si="0"/>
        <v>1</v>
      </c>
      <c r="E27" s="63">
        <v>25</v>
      </c>
      <c r="F27" s="64">
        <f t="shared" si="1"/>
        <v>25</v>
      </c>
      <c r="G27" s="10">
        <f t="shared" si="2"/>
        <v>25</v>
      </c>
    </row>
    <row r="28" spans="2:7" ht="12.75">
      <c r="B28">
        <v>25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75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50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75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3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75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 s="3">
        <v>12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 s="16">
        <v>72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200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 s="7">
        <v>600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24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 s="7">
        <v>80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2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 s="7">
        <v>2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3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10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 s="7">
        <v>5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 s="7">
        <v>30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10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80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10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 s="7">
        <v>30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 s="3">
        <v>5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 s="3">
        <v>5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 s="7">
        <v>3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 s="3">
        <v>2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 s="3">
        <v>2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 s="3">
        <v>2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 s="3">
        <v>3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200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10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20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 s="7">
        <v>2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500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10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895.99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165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2630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41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0.0155893536121673</v>
      </c>
      <c r="F99" s="70"/>
      <c r="G99" s="72"/>
    </row>
    <row r="101" spans="1:4" ht="12.75">
      <c r="A101" s="30" t="s">
        <v>50</v>
      </c>
      <c r="B101" s="31"/>
      <c r="C101" s="54"/>
      <c r="D101" s="43">
        <f>SUM(B5:B11)</f>
        <v>8</v>
      </c>
    </row>
    <row r="102" spans="1:4" ht="12.75">
      <c r="A102" s="32" t="s">
        <v>31</v>
      </c>
      <c r="B102" s="33"/>
      <c r="C102" s="55"/>
      <c r="D102" s="84">
        <f>SUM(C5:C11)</f>
        <v>8</v>
      </c>
    </row>
    <row r="103" spans="1:4" ht="12.75">
      <c r="A103" s="34" t="s">
        <v>30</v>
      </c>
      <c r="B103" s="35"/>
      <c r="C103" s="56"/>
      <c r="D103" s="85">
        <f>D102/D101</f>
        <v>1</v>
      </c>
    </row>
    <row r="105" spans="1:4" ht="12.75">
      <c r="A105" s="30" t="s">
        <v>53</v>
      </c>
      <c r="B105" s="31"/>
      <c r="C105" s="54"/>
      <c r="D105" s="43">
        <f>SUM(B28:B38)</f>
        <v>1211</v>
      </c>
    </row>
    <row r="106" spans="1:4" ht="12.75">
      <c r="A106" s="32" t="s">
        <v>66</v>
      </c>
      <c r="B106" s="33"/>
      <c r="C106" s="55"/>
      <c r="D106" s="84">
        <f>SUM(C28:C38)</f>
        <v>0</v>
      </c>
    </row>
    <row r="107" spans="1:4" ht="12.75">
      <c r="A107" s="34" t="s">
        <v>30</v>
      </c>
      <c r="B107" s="35"/>
      <c r="C107" s="56"/>
      <c r="D107" s="85">
        <f>D106/D105</f>
        <v>0</v>
      </c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zoomScalePageLayoutView="0" workbookViewId="0" topLeftCell="A69">
      <selection activeCell="G94" sqref="G94"/>
    </sheetView>
  </sheetViews>
  <sheetFormatPr defaultColWidth="9.140625" defaultRowHeight="12.75"/>
  <cols>
    <col min="1" max="1" width="48.710937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6" t="s">
        <v>89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77</v>
      </c>
      <c r="H1" s="74">
        <f>SUM(F3:F88)</f>
        <v>0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0</v>
      </c>
      <c r="D3" s="62">
        <f aca="true" t="shared" si="0" ref="D3:D34">C3/B3</f>
        <v>0</v>
      </c>
      <c r="E3" s="63">
        <v>5</v>
      </c>
      <c r="F3" s="64">
        <f aca="true" t="shared" si="1" ref="F3:F34">C3*E3</f>
        <v>0</v>
      </c>
      <c r="G3" s="10">
        <f aca="true" t="shared" si="2" ref="G3:G36">B3*E3</f>
        <v>5</v>
      </c>
    </row>
    <row r="4" spans="2:7" ht="12.75">
      <c r="B4">
        <v>10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</row>
    <row r="5" spans="1:7" ht="12.75" customHeight="1">
      <c r="A5" s="15"/>
      <c r="B5" s="16">
        <v>10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</row>
    <row r="6" spans="1:7" ht="12.75">
      <c r="A6" s="5"/>
      <c r="B6" s="3">
        <v>10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</row>
    <row r="7" spans="1:7" ht="12.75">
      <c r="A7" s="5"/>
      <c r="B7" s="3">
        <v>10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 s="3">
        <v>25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 s="16">
        <v>5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 s="3">
        <v>20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 s="3">
        <v>20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15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 s="7">
        <v>35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20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50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55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2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6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 s="7">
        <v>15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20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5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 s="7">
        <v>10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 s="7">
        <v>100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 s="7">
        <v>6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 s="3">
        <v>6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 s="3">
        <v>2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15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25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75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50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75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3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75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 s="3">
        <v>12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 s="16">
        <v>72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200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 s="7">
        <v>600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24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 s="7">
        <v>80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2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 s="7">
        <v>2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3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10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 s="7">
        <v>5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 s="7">
        <v>30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10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80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10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 s="7">
        <v>30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 s="3">
        <v>5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 s="3">
        <v>5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 s="7">
        <v>3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 s="3">
        <v>2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 s="3">
        <v>2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 s="3">
        <v>2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 s="3">
        <v>3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200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10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20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 s="7">
        <v>2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500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10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5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5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2735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0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</v>
      </c>
      <c r="F99" s="70"/>
      <c r="G99" s="72"/>
    </row>
    <row r="101" spans="1:4" ht="12.75">
      <c r="A101" s="30" t="s">
        <v>50</v>
      </c>
      <c r="B101" s="31"/>
      <c r="C101" s="54"/>
      <c r="D101" s="43">
        <f>SUM(B5:B11)</f>
        <v>100</v>
      </c>
    </row>
    <row r="102" spans="1:4" ht="12.75">
      <c r="A102" s="32" t="s">
        <v>31</v>
      </c>
      <c r="B102" s="33"/>
      <c r="C102" s="55"/>
      <c r="D102" s="84">
        <f>SUM(C5:C11)</f>
        <v>0</v>
      </c>
    </row>
    <row r="103" spans="1:4" ht="12.75">
      <c r="A103" s="34" t="s">
        <v>30</v>
      </c>
      <c r="B103" s="35"/>
      <c r="C103" s="56"/>
      <c r="D103" s="85">
        <f>D102/D101</f>
        <v>0</v>
      </c>
    </row>
    <row r="105" spans="1:4" ht="12.75">
      <c r="A105" s="30" t="s">
        <v>53</v>
      </c>
      <c r="B105" s="31"/>
      <c r="C105" s="54"/>
      <c r="D105" s="43">
        <f>SUM(B28:B38)</f>
        <v>1211</v>
      </c>
    </row>
    <row r="106" spans="1:4" ht="12.75">
      <c r="A106" s="32" t="s">
        <v>66</v>
      </c>
      <c r="B106" s="33"/>
      <c r="C106" s="55"/>
      <c r="D106" s="84">
        <f>SUM(C28:C38)</f>
        <v>0</v>
      </c>
    </row>
    <row r="107" spans="1:4" ht="12.75">
      <c r="A107" s="34" t="s">
        <v>30</v>
      </c>
      <c r="B107" s="35"/>
      <c r="C107" s="56"/>
      <c r="D107" s="85">
        <f>D106/D105</f>
        <v>0</v>
      </c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7" t="s">
        <v>110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7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1</v>
      </c>
      <c r="D3" s="62">
        <f aca="true" t="shared" si="0" ref="D3:D34">C3/B3</f>
        <v>1</v>
      </c>
      <c r="E3" s="63">
        <v>7</v>
      </c>
      <c r="F3" s="64">
        <f aca="true" t="shared" si="1" ref="F3:F34">C3*E3</f>
        <v>7</v>
      </c>
      <c r="G3" s="10">
        <f aca="true" t="shared" si="2" ref="G3:G36">B3*E3</f>
        <v>7</v>
      </c>
    </row>
    <row r="4" spans="2:7" ht="12.75">
      <c r="B4">
        <v>1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</row>
    <row r="5" spans="1: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</row>
    <row r="6" spans="1:7" ht="12.75">
      <c r="A6" s="5"/>
      <c r="B6">
        <v>1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7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85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0.011764705882352941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8" t="s">
        <v>111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6.5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1</v>
      </c>
      <c r="D3" s="62">
        <f aca="true" t="shared" si="0" ref="D3:D34">C3/B3</f>
        <v>1</v>
      </c>
      <c r="E3" s="63">
        <v>6.5</v>
      </c>
      <c r="F3" s="64">
        <f aca="true" t="shared" si="1" ref="F3:F34">C3*E3</f>
        <v>6.5</v>
      </c>
      <c r="G3" s="10">
        <f aca="true" t="shared" si="2" ref="G3:G36">B3*E3</f>
        <v>6.5</v>
      </c>
    </row>
    <row r="4" spans="2:7" ht="12.75">
      <c r="B4">
        <v>1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</row>
    <row r="5" spans="1: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</row>
    <row r="6" spans="1:7" ht="12.75">
      <c r="A6" s="5"/>
      <c r="B6">
        <v>1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6.5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85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0.011764705882352941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9" t="s">
        <v>112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11.11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1</v>
      </c>
      <c r="D3" s="62">
        <f aca="true" t="shared" si="0" ref="D3:D34">C3/B3</f>
        <v>1</v>
      </c>
      <c r="E3" s="63">
        <v>11.11</v>
      </c>
      <c r="F3" s="64">
        <f aca="true" t="shared" si="1" ref="F3:F34">C3*E3</f>
        <v>11.11</v>
      </c>
      <c r="G3" s="10">
        <f aca="true" t="shared" si="2" ref="G3:G36">B3*E3</f>
        <v>11.11</v>
      </c>
    </row>
    <row r="4" spans="2:7" ht="12.75">
      <c r="B4">
        <v>1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</row>
    <row r="5" spans="1: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</row>
    <row r="6" spans="1:7" ht="12.75">
      <c r="A6" s="5"/>
      <c r="B6">
        <v>1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11.11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85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0.011764705882352941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7" t="s">
        <v>93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6.66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2</v>
      </c>
      <c r="D3" s="62">
        <f aca="true" t="shared" si="0" ref="D3:D34">C3/B3</f>
        <v>2</v>
      </c>
      <c r="E3" s="63">
        <v>3.33</v>
      </c>
      <c r="F3" s="64">
        <f aca="true" t="shared" si="1" ref="F3:F34">C3*E3</f>
        <v>6.66</v>
      </c>
      <c r="G3" s="10">
        <f aca="true" t="shared" si="2" ref="G3:G36">B3*E3</f>
        <v>3.33</v>
      </c>
    </row>
    <row r="4" spans="2:7" ht="12.75">
      <c r="B4">
        <v>1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</row>
    <row r="5" spans="1: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</row>
    <row r="6" spans="1:7" ht="12.75">
      <c r="A6" s="5"/>
      <c r="B6">
        <v>1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3.33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-3.33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85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2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0.023529411764705882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7.8515625" style="0" customWidth="1"/>
    <col min="2" max="2" width="4.57421875" style="0" customWidth="1"/>
    <col min="3" max="3" width="4.8515625" style="0" customWidth="1"/>
    <col min="4" max="4" width="6.28125" style="0" customWidth="1"/>
    <col min="5" max="5" width="7.140625" style="63" customWidth="1"/>
    <col min="6" max="6" width="8.57421875" style="63" customWidth="1"/>
    <col min="7" max="7" width="15.140625" style="10" customWidth="1"/>
    <col min="8" max="8" width="13.57421875" style="0" bestFit="1" customWidth="1"/>
    <col min="9" max="9" width="9.7109375" style="0" bestFit="1" customWidth="1"/>
  </cols>
  <sheetData>
    <row r="1" spans="1:8" s="1" customFormat="1" ht="73.5">
      <c r="A1" s="87" t="s">
        <v>94</v>
      </c>
      <c r="B1" s="60" t="s">
        <v>1</v>
      </c>
      <c r="C1" s="60" t="s">
        <v>2</v>
      </c>
      <c r="D1" s="60" t="s">
        <v>3</v>
      </c>
      <c r="E1" s="61" t="s">
        <v>17</v>
      </c>
      <c r="F1" s="61" t="s">
        <v>16</v>
      </c>
      <c r="G1" s="73" t="s">
        <v>20</v>
      </c>
      <c r="H1" s="74">
        <f>SUM(F3:F88)</f>
        <v>9.33</v>
      </c>
    </row>
    <row r="2" spans="1:7" s="1" customFormat="1" ht="22.5">
      <c r="A2" s="19" t="s">
        <v>0</v>
      </c>
      <c r="B2" s="20"/>
      <c r="C2" s="20"/>
      <c r="D2" s="20"/>
      <c r="E2" s="21"/>
      <c r="F2" s="21"/>
      <c r="G2" s="22" t="s">
        <v>60</v>
      </c>
    </row>
    <row r="3" spans="2:7" ht="12.75">
      <c r="B3">
        <v>1</v>
      </c>
      <c r="C3">
        <v>1</v>
      </c>
      <c r="D3" s="62">
        <f aca="true" t="shared" si="0" ref="D3:D34">C3/B3</f>
        <v>1</v>
      </c>
      <c r="E3" s="63">
        <v>9.33</v>
      </c>
      <c r="F3" s="64">
        <f aca="true" t="shared" si="1" ref="F3:F34">C3*E3</f>
        <v>9.33</v>
      </c>
      <c r="G3" s="10">
        <f aca="true" t="shared" si="2" ref="G3:G36">B3*E3</f>
        <v>9.33</v>
      </c>
    </row>
    <row r="4" spans="2:7" ht="12.75">
      <c r="B4">
        <v>1</v>
      </c>
      <c r="C4">
        <v>0</v>
      </c>
      <c r="D4" s="62">
        <f t="shared" si="0"/>
        <v>0</v>
      </c>
      <c r="F4" s="64">
        <f t="shared" si="1"/>
        <v>0</v>
      </c>
      <c r="G4" s="10">
        <f t="shared" si="2"/>
        <v>0</v>
      </c>
    </row>
    <row r="5" spans="1:7" ht="12.75" customHeight="1">
      <c r="A5" s="15"/>
      <c r="B5">
        <v>1</v>
      </c>
      <c r="C5">
        <v>0</v>
      </c>
      <c r="D5" s="65">
        <f t="shared" si="0"/>
        <v>0</v>
      </c>
      <c r="E5" s="66"/>
      <c r="F5" s="67">
        <f t="shared" si="1"/>
        <v>0</v>
      </c>
      <c r="G5" s="10">
        <f t="shared" si="2"/>
        <v>0</v>
      </c>
    </row>
    <row r="6" spans="1:7" ht="12.75">
      <c r="A6" s="5"/>
      <c r="B6">
        <v>1</v>
      </c>
      <c r="C6">
        <v>0</v>
      </c>
      <c r="D6" s="68">
        <f t="shared" si="0"/>
        <v>0</v>
      </c>
      <c r="F6" s="64">
        <f t="shared" si="1"/>
        <v>0</v>
      </c>
      <c r="G6" s="10">
        <f t="shared" si="2"/>
        <v>0</v>
      </c>
    </row>
    <row r="7" spans="1:7" ht="12.75">
      <c r="A7" s="5"/>
      <c r="B7">
        <v>1</v>
      </c>
      <c r="C7">
        <v>0</v>
      </c>
      <c r="D7" s="68">
        <f t="shared" si="0"/>
        <v>0</v>
      </c>
      <c r="F7" s="64">
        <f t="shared" si="1"/>
        <v>0</v>
      </c>
      <c r="G7" s="10">
        <f t="shared" si="2"/>
        <v>0</v>
      </c>
    </row>
    <row r="8" spans="1:7" ht="12.75">
      <c r="A8" s="5"/>
      <c r="B8">
        <v>1</v>
      </c>
      <c r="C8">
        <v>0</v>
      </c>
      <c r="D8" s="68">
        <f t="shared" si="0"/>
        <v>0</v>
      </c>
      <c r="F8" s="64">
        <f t="shared" si="1"/>
        <v>0</v>
      </c>
      <c r="G8" s="10">
        <f t="shared" si="2"/>
        <v>0</v>
      </c>
    </row>
    <row r="9" spans="1:7" ht="12.75">
      <c r="A9" s="15"/>
      <c r="B9">
        <v>1</v>
      </c>
      <c r="C9">
        <v>0</v>
      </c>
      <c r="D9" s="65">
        <f t="shared" si="0"/>
        <v>0</v>
      </c>
      <c r="E9" s="66"/>
      <c r="F9" s="67">
        <f t="shared" si="1"/>
        <v>0</v>
      </c>
      <c r="G9" s="10">
        <f t="shared" si="2"/>
        <v>0</v>
      </c>
    </row>
    <row r="10" spans="1:7" ht="12.75">
      <c r="A10" s="5"/>
      <c r="B10">
        <v>1</v>
      </c>
      <c r="C10">
        <v>0</v>
      </c>
      <c r="D10" s="68">
        <f t="shared" si="0"/>
        <v>0</v>
      </c>
      <c r="F10" s="64">
        <f t="shared" si="1"/>
        <v>0</v>
      </c>
      <c r="G10" s="10">
        <f t="shared" si="2"/>
        <v>0</v>
      </c>
    </row>
    <row r="11" spans="1:7" ht="12.75">
      <c r="A11" s="5"/>
      <c r="B11">
        <v>1</v>
      </c>
      <c r="C11">
        <v>0</v>
      </c>
      <c r="D11" s="68">
        <f t="shared" si="0"/>
        <v>0</v>
      </c>
      <c r="F11" s="64">
        <f t="shared" si="1"/>
        <v>0</v>
      </c>
      <c r="G11" s="10">
        <f t="shared" si="2"/>
        <v>0</v>
      </c>
    </row>
    <row r="12" spans="2:7" ht="12.75">
      <c r="B12">
        <v>1</v>
      </c>
      <c r="C12">
        <v>0</v>
      </c>
      <c r="D12" s="62">
        <f t="shared" si="0"/>
        <v>0</v>
      </c>
      <c r="F12" s="64">
        <f t="shared" si="1"/>
        <v>0</v>
      </c>
      <c r="G12" s="10">
        <f t="shared" si="2"/>
        <v>0</v>
      </c>
    </row>
    <row r="13" spans="1:7" ht="12.75">
      <c r="A13" s="7"/>
      <c r="B13">
        <v>1</v>
      </c>
      <c r="C13">
        <v>0</v>
      </c>
      <c r="D13" s="69">
        <f t="shared" si="0"/>
        <v>0</v>
      </c>
      <c r="E13" s="66"/>
      <c r="F13" s="67">
        <f t="shared" si="1"/>
        <v>0</v>
      </c>
      <c r="G13" s="10">
        <f t="shared" si="2"/>
        <v>0</v>
      </c>
    </row>
    <row r="14" spans="2:7" ht="12.75">
      <c r="B14">
        <v>1</v>
      </c>
      <c r="C14">
        <v>0</v>
      </c>
      <c r="D14" s="62">
        <f t="shared" si="0"/>
        <v>0</v>
      </c>
      <c r="F14" s="64">
        <f t="shared" si="1"/>
        <v>0</v>
      </c>
      <c r="G14" s="10">
        <f t="shared" si="2"/>
        <v>0</v>
      </c>
    </row>
    <row r="15" spans="2:7" ht="12.75">
      <c r="B15">
        <v>1</v>
      </c>
      <c r="C15">
        <v>0</v>
      </c>
      <c r="D15" s="62">
        <f t="shared" si="0"/>
        <v>0</v>
      </c>
      <c r="F15" s="64">
        <f t="shared" si="1"/>
        <v>0</v>
      </c>
      <c r="G15" s="10">
        <f t="shared" si="2"/>
        <v>0</v>
      </c>
    </row>
    <row r="16" spans="2:7" ht="12.75">
      <c r="B16">
        <v>1</v>
      </c>
      <c r="C16">
        <v>0</v>
      </c>
      <c r="D16" s="62">
        <f t="shared" si="0"/>
        <v>0</v>
      </c>
      <c r="F16" s="64">
        <f t="shared" si="1"/>
        <v>0</v>
      </c>
      <c r="G16" s="10">
        <f t="shared" si="2"/>
        <v>0</v>
      </c>
    </row>
    <row r="17" spans="2:7" ht="12.75">
      <c r="B17">
        <v>1</v>
      </c>
      <c r="C17">
        <v>0</v>
      </c>
      <c r="D17" s="62">
        <f t="shared" si="0"/>
        <v>0</v>
      </c>
      <c r="F17" s="64">
        <f t="shared" si="1"/>
        <v>0</v>
      </c>
      <c r="G17" s="10">
        <f t="shared" si="2"/>
        <v>0</v>
      </c>
    </row>
    <row r="18" spans="2:7" ht="12.75">
      <c r="B18">
        <v>1</v>
      </c>
      <c r="C18">
        <v>0</v>
      </c>
      <c r="D18" s="62">
        <f t="shared" si="0"/>
        <v>0</v>
      </c>
      <c r="F18" s="64">
        <f t="shared" si="1"/>
        <v>0</v>
      </c>
      <c r="G18" s="10">
        <f t="shared" si="2"/>
        <v>0</v>
      </c>
    </row>
    <row r="19" spans="1:7" ht="12.75">
      <c r="A19" s="7"/>
      <c r="B19">
        <v>1</v>
      </c>
      <c r="C19">
        <v>0</v>
      </c>
      <c r="D19" s="69">
        <f t="shared" si="0"/>
        <v>0</v>
      </c>
      <c r="E19" s="66"/>
      <c r="F19" s="67">
        <f t="shared" si="1"/>
        <v>0</v>
      </c>
      <c r="G19" s="10">
        <f t="shared" si="2"/>
        <v>0</v>
      </c>
    </row>
    <row r="20" spans="2:7" ht="12.75">
      <c r="B20">
        <v>1</v>
      </c>
      <c r="C20">
        <v>0</v>
      </c>
      <c r="D20" s="62">
        <f t="shared" si="0"/>
        <v>0</v>
      </c>
      <c r="F20" s="64">
        <f t="shared" si="1"/>
        <v>0</v>
      </c>
      <c r="G20" s="10">
        <f t="shared" si="2"/>
        <v>0</v>
      </c>
    </row>
    <row r="21" spans="2:7" ht="12.75">
      <c r="B21">
        <v>1</v>
      </c>
      <c r="C21">
        <v>0</v>
      </c>
      <c r="D21" s="62">
        <f t="shared" si="0"/>
        <v>0</v>
      </c>
      <c r="F21" s="64">
        <f t="shared" si="1"/>
        <v>0</v>
      </c>
      <c r="G21" s="10">
        <f t="shared" si="2"/>
        <v>0</v>
      </c>
    </row>
    <row r="22" spans="1:7" ht="12.75">
      <c r="A22" s="7"/>
      <c r="B22">
        <v>1</v>
      </c>
      <c r="C22">
        <v>0</v>
      </c>
      <c r="D22" s="69">
        <f t="shared" si="0"/>
        <v>0</v>
      </c>
      <c r="E22" s="66"/>
      <c r="F22" s="67">
        <f t="shared" si="1"/>
        <v>0</v>
      </c>
      <c r="G22" s="10">
        <f t="shared" si="2"/>
        <v>0</v>
      </c>
    </row>
    <row r="23" spans="1:7" ht="12.75">
      <c r="A23" s="7"/>
      <c r="B23">
        <v>1</v>
      </c>
      <c r="C23">
        <v>0</v>
      </c>
      <c r="D23" s="69">
        <f t="shared" si="0"/>
        <v>0</v>
      </c>
      <c r="E23" s="66"/>
      <c r="F23" s="67">
        <f t="shared" si="1"/>
        <v>0</v>
      </c>
      <c r="G23" s="10">
        <f t="shared" si="2"/>
        <v>0</v>
      </c>
    </row>
    <row r="24" spans="1:7" ht="12.75">
      <c r="A24" s="7"/>
      <c r="B24">
        <v>1</v>
      </c>
      <c r="C24">
        <v>0</v>
      </c>
      <c r="D24" s="69">
        <f t="shared" si="0"/>
        <v>0</v>
      </c>
      <c r="E24" s="66"/>
      <c r="F24" s="64">
        <f t="shared" si="1"/>
        <v>0</v>
      </c>
      <c r="G24" s="10">
        <f t="shared" si="2"/>
        <v>0</v>
      </c>
    </row>
    <row r="25" spans="1:7" ht="12.75">
      <c r="A25" s="5"/>
      <c r="B25">
        <v>1</v>
      </c>
      <c r="C25">
        <v>0</v>
      </c>
      <c r="D25" s="68">
        <f t="shared" si="0"/>
        <v>0</v>
      </c>
      <c r="F25" s="64">
        <f t="shared" si="1"/>
        <v>0</v>
      </c>
      <c r="G25" s="10">
        <f t="shared" si="2"/>
        <v>0</v>
      </c>
    </row>
    <row r="26" spans="1:7" ht="12.75">
      <c r="A26" s="5"/>
      <c r="B26">
        <v>1</v>
      </c>
      <c r="C26">
        <v>0</v>
      </c>
      <c r="D26" s="68">
        <f t="shared" si="0"/>
        <v>0</v>
      </c>
      <c r="F26" s="64">
        <f t="shared" si="1"/>
        <v>0</v>
      </c>
      <c r="G26" s="10">
        <f t="shared" si="2"/>
        <v>0</v>
      </c>
    </row>
    <row r="27" spans="2:7" ht="12.75">
      <c r="B27">
        <v>1</v>
      </c>
      <c r="C27">
        <v>0</v>
      </c>
      <c r="D27" s="62">
        <f t="shared" si="0"/>
        <v>0</v>
      </c>
      <c r="F27" s="64">
        <f t="shared" si="1"/>
        <v>0</v>
      </c>
      <c r="G27" s="10">
        <f t="shared" si="2"/>
        <v>0</v>
      </c>
    </row>
    <row r="28" spans="2:7" ht="12.75">
      <c r="B28">
        <v>1</v>
      </c>
      <c r="C28">
        <v>0</v>
      </c>
      <c r="D28" s="62">
        <f t="shared" si="0"/>
        <v>0</v>
      </c>
      <c r="F28" s="64">
        <f t="shared" si="1"/>
        <v>0</v>
      </c>
      <c r="G28" s="10">
        <f t="shared" si="2"/>
        <v>0</v>
      </c>
    </row>
    <row r="29" spans="2:7" ht="12.75">
      <c r="B29">
        <v>1</v>
      </c>
      <c r="C29">
        <v>0</v>
      </c>
      <c r="D29" s="62">
        <f t="shared" si="0"/>
        <v>0</v>
      </c>
      <c r="F29" s="64">
        <f t="shared" si="1"/>
        <v>0</v>
      </c>
      <c r="G29" s="10">
        <f t="shared" si="2"/>
        <v>0</v>
      </c>
    </row>
    <row r="30" spans="2:7" ht="12.75">
      <c r="B30">
        <v>1</v>
      </c>
      <c r="C30">
        <v>0</v>
      </c>
      <c r="D30" s="62">
        <f t="shared" si="0"/>
        <v>0</v>
      </c>
      <c r="F30" s="64">
        <f t="shared" si="1"/>
        <v>0</v>
      </c>
      <c r="G30" s="10">
        <f t="shared" si="2"/>
        <v>0</v>
      </c>
    </row>
    <row r="31" spans="2:7" ht="12.75">
      <c r="B31">
        <v>1</v>
      </c>
      <c r="C31">
        <v>0</v>
      </c>
      <c r="D31" s="62">
        <f t="shared" si="0"/>
        <v>0</v>
      </c>
      <c r="F31" s="64">
        <f t="shared" si="1"/>
        <v>0</v>
      </c>
      <c r="G31" s="10">
        <f t="shared" si="2"/>
        <v>0</v>
      </c>
    </row>
    <row r="32" spans="2:7" ht="12.75">
      <c r="B32">
        <v>1</v>
      </c>
      <c r="C32">
        <v>0</v>
      </c>
      <c r="D32" s="62">
        <f t="shared" si="0"/>
        <v>0</v>
      </c>
      <c r="F32" s="64">
        <f t="shared" si="1"/>
        <v>0</v>
      </c>
      <c r="G32" s="10">
        <f t="shared" si="2"/>
        <v>0</v>
      </c>
    </row>
    <row r="33" spans="2:7" ht="12.75">
      <c r="B33">
        <v>1</v>
      </c>
      <c r="C33">
        <v>0</v>
      </c>
      <c r="D33" s="62">
        <f t="shared" si="0"/>
        <v>0</v>
      </c>
      <c r="F33" s="64">
        <f t="shared" si="1"/>
        <v>0</v>
      </c>
      <c r="G33" s="10">
        <f t="shared" si="2"/>
        <v>0</v>
      </c>
    </row>
    <row r="34" spans="1:7" ht="12.75">
      <c r="A34" s="5"/>
      <c r="B34">
        <v>1</v>
      </c>
      <c r="C34">
        <v>0</v>
      </c>
      <c r="D34" s="68">
        <f t="shared" si="0"/>
        <v>0</v>
      </c>
      <c r="F34" s="64">
        <f t="shared" si="1"/>
        <v>0</v>
      </c>
      <c r="G34" s="10">
        <f t="shared" si="2"/>
        <v>0</v>
      </c>
    </row>
    <row r="35" spans="1:7" ht="12.75">
      <c r="A35" s="15"/>
      <c r="B35">
        <v>1</v>
      </c>
      <c r="C35">
        <v>0</v>
      </c>
      <c r="D35" s="65">
        <f aca="true" t="shared" si="3" ref="D35:D66">C35/B35</f>
        <v>0</v>
      </c>
      <c r="E35" s="66"/>
      <c r="F35" s="67">
        <f aca="true" t="shared" si="4" ref="F35:F66">C35*E35</f>
        <v>0</v>
      </c>
      <c r="G35" s="10">
        <f t="shared" si="2"/>
        <v>0</v>
      </c>
    </row>
    <row r="36" spans="2:7" ht="12.75">
      <c r="B36">
        <v>1</v>
      </c>
      <c r="C36">
        <v>0</v>
      </c>
      <c r="D36" s="62">
        <f t="shared" si="3"/>
        <v>0</v>
      </c>
      <c r="F36" s="64">
        <f t="shared" si="4"/>
        <v>0</v>
      </c>
      <c r="G36" s="10">
        <f t="shared" si="2"/>
        <v>0</v>
      </c>
    </row>
    <row r="37" spans="1:7" ht="12.75">
      <c r="A37" s="7"/>
      <c r="B37">
        <v>1</v>
      </c>
      <c r="C37">
        <v>0</v>
      </c>
      <c r="D37" s="69">
        <f t="shared" si="3"/>
        <v>0</v>
      </c>
      <c r="E37" s="66"/>
      <c r="F37" s="67">
        <f t="shared" si="4"/>
        <v>0</v>
      </c>
      <c r="G37" s="10">
        <f>(B37*0.02)*E37</f>
        <v>0</v>
      </c>
    </row>
    <row r="38" spans="2:7" ht="12.75">
      <c r="B38">
        <v>1</v>
      </c>
      <c r="C38">
        <v>0</v>
      </c>
      <c r="D38" s="68">
        <f t="shared" si="3"/>
        <v>0</v>
      </c>
      <c r="F38" s="64">
        <f t="shared" si="4"/>
        <v>0</v>
      </c>
      <c r="G38" s="10">
        <f aca="true" t="shared" si="5" ref="G38:G69">B38*E38</f>
        <v>0</v>
      </c>
    </row>
    <row r="39" spans="1:7" ht="12.75">
      <c r="A39" s="7"/>
      <c r="B39">
        <v>1</v>
      </c>
      <c r="C39">
        <v>0</v>
      </c>
      <c r="D39" s="69">
        <f t="shared" si="3"/>
        <v>0</v>
      </c>
      <c r="E39" s="66"/>
      <c r="F39" s="67">
        <f t="shared" si="4"/>
        <v>0</v>
      </c>
      <c r="G39" s="10">
        <f t="shared" si="5"/>
        <v>0</v>
      </c>
    </row>
    <row r="40" spans="2:7" ht="12.75">
      <c r="B40">
        <v>1</v>
      </c>
      <c r="C40">
        <v>0</v>
      </c>
      <c r="D40" s="62">
        <f t="shared" si="3"/>
        <v>0</v>
      </c>
      <c r="F40" s="64">
        <f t="shared" si="4"/>
        <v>0</v>
      </c>
      <c r="G40" s="10">
        <f t="shared" si="5"/>
        <v>0</v>
      </c>
    </row>
    <row r="41" spans="1:7" ht="12.75">
      <c r="A41" s="7"/>
      <c r="B41">
        <v>1</v>
      </c>
      <c r="C41">
        <v>0</v>
      </c>
      <c r="D41" s="65">
        <f t="shared" si="3"/>
        <v>0</v>
      </c>
      <c r="E41" s="66"/>
      <c r="F41" s="67">
        <f t="shared" si="4"/>
        <v>0</v>
      </c>
      <c r="G41" s="10">
        <f t="shared" si="5"/>
        <v>0</v>
      </c>
    </row>
    <row r="42" spans="2:7" ht="12.75">
      <c r="B42">
        <v>1</v>
      </c>
      <c r="C42">
        <v>0</v>
      </c>
      <c r="D42" s="62">
        <f t="shared" si="3"/>
        <v>0</v>
      </c>
      <c r="F42" s="64">
        <f t="shared" si="4"/>
        <v>0</v>
      </c>
      <c r="G42" s="10">
        <f t="shared" si="5"/>
        <v>0</v>
      </c>
    </row>
    <row r="43" spans="2:7" ht="12.75">
      <c r="B43">
        <v>1</v>
      </c>
      <c r="C43">
        <v>0</v>
      </c>
      <c r="D43" s="62">
        <f t="shared" si="3"/>
        <v>0</v>
      </c>
      <c r="F43" s="64">
        <f t="shared" si="4"/>
        <v>0</v>
      </c>
      <c r="G43" s="10">
        <f t="shared" si="5"/>
        <v>0</v>
      </c>
    </row>
    <row r="44" spans="1:7" ht="12.75">
      <c r="A44" s="7"/>
      <c r="B44">
        <v>1</v>
      </c>
      <c r="C44">
        <v>0</v>
      </c>
      <c r="D44" s="69">
        <f t="shared" si="3"/>
        <v>0</v>
      </c>
      <c r="E44" s="66"/>
      <c r="F44" s="67">
        <f t="shared" si="4"/>
        <v>0</v>
      </c>
      <c r="G44" s="10">
        <f t="shared" si="5"/>
        <v>0</v>
      </c>
    </row>
    <row r="45" spans="1:7" ht="12.75">
      <c r="A45" s="7"/>
      <c r="B45">
        <v>1</v>
      </c>
      <c r="C45">
        <v>0</v>
      </c>
      <c r="D45" s="69">
        <f t="shared" si="3"/>
        <v>0</v>
      </c>
      <c r="E45" s="66"/>
      <c r="F45" s="67">
        <f t="shared" si="4"/>
        <v>0</v>
      </c>
      <c r="G45" s="10">
        <f t="shared" si="5"/>
        <v>0</v>
      </c>
    </row>
    <row r="46" spans="2:7" ht="12.75">
      <c r="B46">
        <v>1</v>
      </c>
      <c r="C46">
        <v>0</v>
      </c>
      <c r="D46" s="62">
        <f t="shared" si="3"/>
        <v>0</v>
      </c>
      <c r="F46" s="64">
        <f t="shared" si="4"/>
        <v>0</v>
      </c>
      <c r="G46" s="10">
        <f t="shared" si="5"/>
        <v>0</v>
      </c>
    </row>
    <row r="47" spans="2:7" ht="12.75">
      <c r="B47">
        <v>1</v>
      </c>
      <c r="C47">
        <v>0</v>
      </c>
      <c r="D47" s="62">
        <f t="shared" si="3"/>
        <v>0</v>
      </c>
      <c r="F47" s="64">
        <f t="shared" si="4"/>
        <v>0</v>
      </c>
      <c r="G47" s="10">
        <f t="shared" si="5"/>
        <v>0</v>
      </c>
    </row>
    <row r="48" spans="2:7" ht="12.75">
      <c r="B48">
        <v>1</v>
      </c>
      <c r="C48">
        <v>0</v>
      </c>
      <c r="D48" s="62">
        <f t="shared" si="3"/>
        <v>0</v>
      </c>
      <c r="F48" s="64">
        <f t="shared" si="4"/>
        <v>0</v>
      </c>
      <c r="G48" s="10">
        <f t="shared" si="5"/>
        <v>0</v>
      </c>
    </row>
    <row r="49" spans="1:7" ht="12.75">
      <c r="A49" s="7"/>
      <c r="B49">
        <v>1</v>
      </c>
      <c r="C49">
        <v>0</v>
      </c>
      <c r="D49" s="69">
        <f t="shared" si="3"/>
        <v>0</v>
      </c>
      <c r="E49" s="66"/>
      <c r="F49" s="67">
        <f t="shared" si="4"/>
        <v>0</v>
      </c>
      <c r="G49" s="10">
        <f t="shared" si="5"/>
        <v>0</v>
      </c>
    </row>
    <row r="50" spans="1:7" ht="12.75">
      <c r="A50" s="5"/>
      <c r="B50">
        <v>1</v>
      </c>
      <c r="C50">
        <v>0</v>
      </c>
      <c r="D50" s="68">
        <f t="shared" si="3"/>
        <v>0</v>
      </c>
      <c r="F50" s="64">
        <f t="shared" si="4"/>
        <v>0</v>
      </c>
      <c r="G50" s="10">
        <f t="shared" si="5"/>
        <v>0</v>
      </c>
    </row>
    <row r="51" spans="1:7" ht="12.75">
      <c r="A51" s="5"/>
      <c r="B51">
        <v>1</v>
      </c>
      <c r="C51">
        <v>0</v>
      </c>
      <c r="D51" s="68">
        <f t="shared" si="3"/>
        <v>0</v>
      </c>
      <c r="F51" s="64">
        <f t="shared" si="4"/>
        <v>0</v>
      </c>
      <c r="G51" s="10">
        <f t="shared" si="5"/>
        <v>0</v>
      </c>
    </row>
    <row r="52" spans="1:7" ht="12.75">
      <c r="A52" s="7"/>
      <c r="B52">
        <v>1</v>
      </c>
      <c r="C52">
        <v>0</v>
      </c>
      <c r="D52" s="69">
        <f t="shared" si="3"/>
        <v>0</v>
      </c>
      <c r="E52" s="66"/>
      <c r="F52" s="67">
        <f t="shared" si="4"/>
        <v>0</v>
      </c>
      <c r="G52" s="10">
        <f t="shared" si="5"/>
        <v>0</v>
      </c>
    </row>
    <row r="53" spans="1:7" ht="12.75">
      <c r="A53" s="5"/>
      <c r="B53">
        <v>1</v>
      </c>
      <c r="C53">
        <v>0</v>
      </c>
      <c r="D53" s="68">
        <f t="shared" si="3"/>
        <v>0</v>
      </c>
      <c r="F53" s="64">
        <f t="shared" si="4"/>
        <v>0</v>
      </c>
      <c r="G53" s="10">
        <f t="shared" si="5"/>
        <v>0</v>
      </c>
    </row>
    <row r="54" spans="1:7" ht="12.75">
      <c r="A54" s="5"/>
      <c r="B54">
        <v>1</v>
      </c>
      <c r="C54">
        <v>0</v>
      </c>
      <c r="D54" s="68">
        <f t="shared" si="3"/>
        <v>0</v>
      </c>
      <c r="F54" s="64">
        <f t="shared" si="4"/>
        <v>0</v>
      </c>
      <c r="G54" s="10">
        <f t="shared" si="5"/>
        <v>0</v>
      </c>
    </row>
    <row r="55" spans="1:7" ht="12.75">
      <c r="A55" s="5"/>
      <c r="B55">
        <v>1</v>
      </c>
      <c r="C55">
        <v>0</v>
      </c>
      <c r="D55" s="68">
        <f t="shared" si="3"/>
        <v>0</v>
      </c>
      <c r="F55" s="64">
        <f t="shared" si="4"/>
        <v>0</v>
      </c>
      <c r="G55" s="10">
        <f t="shared" si="5"/>
        <v>0</v>
      </c>
    </row>
    <row r="56" spans="1:7" ht="12.75">
      <c r="A56" s="5"/>
      <c r="B56">
        <v>1</v>
      </c>
      <c r="C56">
        <v>0</v>
      </c>
      <c r="D56" s="68">
        <f t="shared" si="3"/>
        <v>0</v>
      </c>
      <c r="F56" s="64">
        <f t="shared" si="4"/>
        <v>0</v>
      </c>
      <c r="G56" s="10">
        <f t="shared" si="5"/>
        <v>0</v>
      </c>
    </row>
    <row r="57" spans="2:7" ht="12.75">
      <c r="B57">
        <v>1</v>
      </c>
      <c r="C57">
        <v>0</v>
      </c>
      <c r="D57" s="62">
        <f t="shared" si="3"/>
        <v>0</v>
      </c>
      <c r="F57" s="64">
        <f t="shared" si="4"/>
        <v>0</v>
      </c>
      <c r="G57" s="10">
        <f t="shared" si="5"/>
        <v>0</v>
      </c>
    </row>
    <row r="58" spans="2:7" ht="12.75">
      <c r="B58">
        <v>1</v>
      </c>
      <c r="C58">
        <v>0</v>
      </c>
      <c r="D58" s="62">
        <f t="shared" si="3"/>
        <v>0</v>
      </c>
      <c r="F58" s="64">
        <f t="shared" si="4"/>
        <v>0</v>
      </c>
      <c r="G58" s="10">
        <f t="shared" si="5"/>
        <v>0</v>
      </c>
    </row>
    <row r="59" spans="2:7" ht="12.75">
      <c r="B59">
        <v>1</v>
      </c>
      <c r="C59">
        <v>0</v>
      </c>
      <c r="D59" s="62">
        <f t="shared" si="3"/>
        <v>0</v>
      </c>
      <c r="F59" s="64">
        <f t="shared" si="4"/>
        <v>0</v>
      </c>
      <c r="G59" s="10">
        <f t="shared" si="5"/>
        <v>0</v>
      </c>
    </row>
    <row r="60" spans="1:7" ht="12.75">
      <c r="A60" s="7"/>
      <c r="B60">
        <v>1</v>
      </c>
      <c r="C60">
        <v>0</v>
      </c>
      <c r="D60" s="69">
        <f t="shared" si="3"/>
        <v>0</v>
      </c>
      <c r="E60" s="66"/>
      <c r="F60" s="67">
        <f t="shared" si="4"/>
        <v>0</v>
      </c>
      <c r="G60" s="10">
        <f t="shared" si="5"/>
        <v>0</v>
      </c>
    </row>
    <row r="61" spans="2:7" ht="12.75">
      <c r="B61">
        <v>1</v>
      </c>
      <c r="C61">
        <v>0</v>
      </c>
      <c r="D61" s="62">
        <f t="shared" si="3"/>
        <v>0</v>
      </c>
      <c r="F61" s="64">
        <f t="shared" si="4"/>
        <v>0</v>
      </c>
      <c r="G61" s="10">
        <f t="shared" si="5"/>
        <v>0</v>
      </c>
    </row>
    <row r="62" spans="2:7" ht="12.75">
      <c r="B62">
        <v>1</v>
      </c>
      <c r="C62">
        <v>0</v>
      </c>
      <c r="D62" s="62">
        <f t="shared" si="3"/>
        <v>0</v>
      </c>
      <c r="F62" s="64">
        <f t="shared" si="4"/>
        <v>0</v>
      </c>
      <c r="G62" s="10">
        <f t="shared" si="5"/>
        <v>0</v>
      </c>
    </row>
    <row r="63" spans="2:7" ht="12.75">
      <c r="B63">
        <v>1</v>
      </c>
      <c r="C63">
        <v>0</v>
      </c>
      <c r="D63" s="62">
        <f t="shared" si="3"/>
        <v>0</v>
      </c>
      <c r="F63" s="64">
        <f t="shared" si="4"/>
        <v>0</v>
      </c>
      <c r="G63" s="10">
        <f t="shared" si="5"/>
        <v>0</v>
      </c>
    </row>
    <row r="64" spans="2:7" ht="12.75">
      <c r="B64">
        <v>1</v>
      </c>
      <c r="C64">
        <v>0</v>
      </c>
      <c r="D64" s="62">
        <f t="shared" si="3"/>
        <v>0</v>
      </c>
      <c r="F64" s="64">
        <f t="shared" si="4"/>
        <v>0</v>
      </c>
      <c r="G64" s="10">
        <f t="shared" si="5"/>
        <v>0</v>
      </c>
    </row>
    <row r="65" spans="2:7" ht="12.75">
      <c r="B65">
        <v>1</v>
      </c>
      <c r="C65">
        <v>0</v>
      </c>
      <c r="D65" s="62">
        <f t="shared" si="3"/>
        <v>0</v>
      </c>
      <c r="F65" s="64">
        <f t="shared" si="4"/>
        <v>0</v>
      </c>
      <c r="G65" s="10">
        <f t="shared" si="5"/>
        <v>0</v>
      </c>
    </row>
    <row r="66" spans="2:7" ht="12.75">
      <c r="B66">
        <v>1</v>
      </c>
      <c r="C66">
        <v>0</v>
      </c>
      <c r="D66" s="62">
        <f t="shared" si="3"/>
        <v>0</v>
      </c>
      <c r="F66" s="64">
        <f t="shared" si="4"/>
        <v>0</v>
      </c>
      <c r="G66" s="10">
        <f t="shared" si="5"/>
        <v>0</v>
      </c>
    </row>
    <row r="67" spans="2:7" ht="12.75">
      <c r="B67">
        <v>1</v>
      </c>
      <c r="C67">
        <v>0</v>
      </c>
      <c r="D67" s="62">
        <f aca="true" t="shared" si="6" ref="D67:D87">C67/B67</f>
        <v>0</v>
      </c>
      <c r="F67" s="64">
        <f aca="true" t="shared" si="7" ref="F67:F87">C67*E67</f>
        <v>0</v>
      </c>
      <c r="G67" s="10">
        <f t="shared" si="5"/>
        <v>0</v>
      </c>
    </row>
    <row r="68" spans="2:7" ht="12.75">
      <c r="B68">
        <v>1</v>
      </c>
      <c r="C68">
        <v>0</v>
      </c>
      <c r="D68" s="62">
        <f t="shared" si="6"/>
        <v>0</v>
      </c>
      <c r="F68" s="64">
        <f t="shared" si="7"/>
        <v>0</v>
      </c>
      <c r="G68" s="10">
        <f t="shared" si="5"/>
        <v>0</v>
      </c>
    </row>
    <row r="69" spans="2:7" ht="12.75">
      <c r="B69">
        <v>1</v>
      </c>
      <c r="C69">
        <v>0</v>
      </c>
      <c r="D69" s="62">
        <f t="shared" si="6"/>
        <v>0</v>
      </c>
      <c r="F69" s="64">
        <f t="shared" si="7"/>
        <v>0</v>
      </c>
      <c r="G69" s="10">
        <f t="shared" si="5"/>
        <v>0</v>
      </c>
    </row>
    <row r="70" spans="2:7" ht="12.75">
      <c r="B70">
        <v>1</v>
      </c>
      <c r="C70">
        <v>0</v>
      </c>
      <c r="D70" s="62">
        <f t="shared" si="6"/>
        <v>0</v>
      </c>
      <c r="F70" s="64">
        <f t="shared" si="7"/>
        <v>0</v>
      </c>
      <c r="G70" s="10">
        <f aca="true" t="shared" si="8" ref="G70:G87">B70*E70</f>
        <v>0</v>
      </c>
    </row>
    <row r="71" spans="2:7" ht="12.75">
      <c r="B71">
        <v>1</v>
      </c>
      <c r="C71">
        <v>0</v>
      </c>
      <c r="D71" s="62">
        <f t="shared" si="6"/>
        <v>0</v>
      </c>
      <c r="F71" s="64">
        <f t="shared" si="7"/>
        <v>0</v>
      </c>
      <c r="G71" s="10">
        <f t="shared" si="8"/>
        <v>0</v>
      </c>
    </row>
    <row r="72" spans="2:7" ht="12.75">
      <c r="B72">
        <v>1</v>
      </c>
      <c r="C72">
        <v>0</v>
      </c>
      <c r="D72" s="62">
        <f t="shared" si="6"/>
        <v>0</v>
      </c>
      <c r="F72" s="64">
        <f t="shared" si="7"/>
        <v>0</v>
      </c>
      <c r="G72" s="10">
        <f t="shared" si="8"/>
        <v>0</v>
      </c>
    </row>
    <row r="73" spans="2:7" ht="12.75">
      <c r="B73">
        <v>1</v>
      </c>
      <c r="C73">
        <v>0</v>
      </c>
      <c r="D73" s="62">
        <f t="shared" si="6"/>
        <v>0</v>
      </c>
      <c r="F73" s="64">
        <f t="shared" si="7"/>
        <v>0</v>
      </c>
      <c r="G73" s="10">
        <f t="shared" si="8"/>
        <v>0</v>
      </c>
    </row>
    <row r="74" spans="2:7" ht="12.75">
      <c r="B74">
        <v>1</v>
      </c>
      <c r="C74">
        <v>0</v>
      </c>
      <c r="D74" s="62">
        <f t="shared" si="6"/>
        <v>0</v>
      </c>
      <c r="F74" s="64">
        <f t="shared" si="7"/>
        <v>0</v>
      </c>
      <c r="G74" s="10">
        <f t="shared" si="8"/>
        <v>0</v>
      </c>
    </row>
    <row r="75" spans="2:7" ht="12.75">
      <c r="B75">
        <v>1</v>
      </c>
      <c r="C75">
        <v>0</v>
      </c>
      <c r="D75" s="62">
        <f t="shared" si="6"/>
        <v>0</v>
      </c>
      <c r="F75" s="64">
        <f t="shared" si="7"/>
        <v>0</v>
      </c>
      <c r="G75" s="10">
        <f t="shared" si="8"/>
        <v>0</v>
      </c>
    </row>
    <row r="76" spans="2:7" ht="12.75">
      <c r="B76">
        <v>1</v>
      </c>
      <c r="C76">
        <v>0</v>
      </c>
      <c r="D76" s="62">
        <f t="shared" si="6"/>
        <v>0</v>
      </c>
      <c r="F76" s="64">
        <f t="shared" si="7"/>
        <v>0</v>
      </c>
      <c r="G76" s="10">
        <f t="shared" si="8"/>
        <v>0</v>
      </c>
    </row>
    <row r="77" spans="2:7" ht="12.75">
      <c r="B77">
        <v>1</v>
      </c>
      <c r="C77">
        <v>0</v>
      </c>
      <c r="D77" s="62">
        <f t="shared" si="6"/>
        <v>0</v>
      </c>
      <c r="F77" s="64">
        <f t="shared" si="7"/>
        <v>0</v>
      </c>
      <c r="G77" s="10">
        <f t="shared" si="8"/>
        <v>0</v>
      </c>
    </row>
    <row r="78" spans="2:7" ht="12.75">
      <c r="B78">
        <v>1</v>
      </c>
      <c r="C78">
        <v>0</v>
      </c>
      <c r="D78" s="62">
        <f t="shared" si="6"/>
        <v>0</v>
      </c>
      <c r="F78" s="64">
        <f t="shared" si="7"/>
        <v>0</v>
      </c>
      <c r="G78" s="10">
        <f t="shared" si="8"/>
        <v>0</v>
      </c>
    </row>
    <row r="79" spans="2:7" ht="12.75">
      <c r="B79">
        <v>1</v>
      </c>
      <c r="C79">
        <v>0</v>
      </c>
      <c r="D79" s="62">
        <f t="shared" si="6"/>
        <v>0</v>
      </c>
      <c r="F79" s="64">
        <f t="shared" si="7"/>
        <v>0</v>
      </c>
      <c r="G79" s="10">
        <f t="shared" si="8"/>
        <v>0</v>
      </c>
    </row>
    <row r="80" spans="2:7" ht="12.75">
      <c r="B80">
        <v>1</v>
      </c>
      <c r="C80">
        <v>0</v>
      </c>
      <c r="D80" s="62">
        <f t="shared" si="6"/>
        <v>0</v>
      </c>
      <c r="F80" s="64">
        <f t="shared" si="7"/>
        <v>0</v>
      </c>
      <c r="G80" s="10">
        <f t="shared" si="8"/>
        <v>0</v>
      </c>
    </row>
    <row r="81" spans="2:7" ht="12.75">
      <c r="B81">
        <v>1</v>
      </c>
      <c r="C81">
        <v>0</v>
      </c>
      <c r="D81" s="62">
        <f t="shared" si="6"/>
        <v>0</v>
      </c>
      <c r="F81" s="64">
        <f t="shared" si="7"/>
        <v>0</v>
      </c>
      <c r="G81" s="10">
        <f t="shared" si="8"/>
        <v>0</v>
      </c>
    </row>
    <row r="82" spans="2:7" ht="12.75">
      <c r="B82">
        <v>1</v>
      </c>
      <c r="C82">
        <v>0</v>
      </c>
      <c r="D82" s="62">
        <f t="shared" si="6"/>
        <v>0</v>
      </c>
      <c r="F82" s="64">
        <f t="shared" si="7"/>
        <v>0</v>
      </c>
      <c r="G82" s="10">
        <f t="shared" si="8"/>
        <v>0</v>
      </c>
    </row>
    <row r="83" spans="2:7" ht="12.75">
      <c r="B83">
        <v>1</v>
      </c>
      <c r="C83">
        <v>0</v>
      </c>
      <c r="D83" s="62">
        <f t="shared" si="6"/>
        <v>0</v>
      </c>
      <c r="F83" s="64">
        <f t="shared" si="7"/>
        <v>0</v>
      </c>
      <c r="G83" s="10">
        <f t="shared" si="8"/>
        <v>0</v>
      </c>
    </row>
    <row r="84" spans="2:7" ht="12.75">
      <c r="B84">
        <v>1</v>
      </c>
      <c r="C84">
        <v>0</v>
      </c>
      <c r="D84" s="62">
        <f t="shared" si="6"/>
        <v>0</v>
      </c>
      <c r="F84" s="64">
        <f t="shared" si="7"/>
        <v>0</v>
      </c>
      <c r="G84" s="10">
        <f t="shared" si="8"/>
        <v>0</v>
      </c>
    </row>
    <row r="85" spans="2:7" ht="12.75">
      <c r="B85">
        <v>1</v>
      </c>
      <c r="C85">
        <v>0</v>
      </c>
      <c r="D85" s="62">
        <f t="shared" si="6"/>
        <v>0</v>
      </c>
      <c r="F85" s="64">
        <f t="shared" si="7"/>
        <v>0</v>
      </c>
      <c r="G85" s="10">
        <f t="shared" si="8"/>
        <v>0</v>
      </c>
    </row>
    <row r="86" spans="2:7" ht="12.75">
      <c r="B86">
        <v>1</v>
      </c>
      <c r="C86">
        <v>0</v>
      </c>
      <c r="D86" s="62">
        <f t="shared" si="6"/>
        <v>0</v>
      </c>
      <c r="F86" s="64">
        <f t="shared" si="7"/>
        <v>0</v>
      </c>
      <c r="G86" s="10">
        <f t="shared" si="8"/>
        <v>0</v>
      </c>
    </row>
    <row r="87" spans="2:7" ht="12.75">
      <c r="B87">
        <v>1</v>
      </c>
      <c r="C87">
        <v>0</v>
      </c>
      <c r="D87" s="62">
        <f t="shared" si="6"/>
        <v>0</v>
      </c>
      <c r="F87" s="64">
        <f t="shared" si="7"/>
        <v>0</v>
      </c>
      <c r="G87" s="10">
        <f t="shared" si="8"/>
        <v>0</v>
      </c>
    </row>
    <row r="88" ht="12.75">
      <c r="F88" s="70"/>
    </row>
    <row r="89" spans="5:6" ht="12.75">
      <c r="E89" s="66"/>
      <c r="F89" s="70"/>
    </row>
    <row r="90" spans="5:6" ht="13.5" thickBot="1">
      <c r="E90" s="66"/>
      <c r="F90" s="70"/>
    </row>
    <row r="91" spans="1:7" ht="13.5" thickBot="1">
      <c r="A91" s="25" t="s">
        <v>57</v>
      </c>
      <c r="B91" s="23"/>
      <c r="C91" s="112">
        <f>SUM(G3:G89)</f>
        <v>9.33</v>
      </c>
      <c r="D91" s="113"/>
      <c r="E91" s="66"/>
      <c r="F91" s="71"/>
      <c r="G91" s="39"/>
    </row>
    <row r="92" spans="1:6" ht="13.5" thickBot="1">
      <c r="A92" s="27"/>
      <c r="B92" s="24"/>
      <c r="C92" s="24"/>
      <c r="D92" s="57"/>
      <c r="E92" s="66"/>
      <c r="F92" s="70"/>
    </row>
    <row r="93" spans="1:6" ht="13.5" thickBot="1">
      <c r="A93" s="59"/>
      <c r="B93" s="58"/>
      <c r="C93" s="24"/>
      <c r="D93" s="58"/>
      <c r="E93" s="66"/>
      <c r="F93" s="70"/>
    </row>
    <row r="94" spans="1:6" ht="13.5" thickBot="1">
      <c r="A94" s="26" t="s">
        <v>58</v>
      </c>
      <c r="B94" s="7"/>
      <c r="C94" s="112">
        <f>C91-H1</f>
        <v>0</v>
      </c>
      <c r="D94" s="114"/>
      <c r="F94" s="70"/>
    </row>
    <row r="95" spans="1:6" ht="13.5" thickBot="1">
      <c r="A95" s="28" t="s">
        <v>59</v>
      </c>
      <c r="B95" s="24"/>
      <c r="C95" s="24"/>
      <c r="D95" s="29"/>
      <c r="F95" s="70"/>
    </row>
    <row r="96" spans="1:7" ht="13.5" thickBot="1">
      <c r="A96" s="11"/>
      <c r="B96" s="7"/>
      <c r="C96" s="7"/>
      <c r="D96" s="7"/>
      <c r="F96" s="70"/>
      <c r="G96" s="72"/>
    </row>
    <row r="97" spans="1:7" ht="12.75">
      <c r="A97" s="40" t="s">
        <v>37</v>
      </c>
      <c r="B97" s="41"/>
      <c r="C97" s="52"/>
      <c r="D97" s="42">
        <f>SUM(B3:B88)</f>
        <v>85</v>
      </c>
      <c r="F97" s="70"/>
      <c r="G97" s="72"/>
    </row>
    <row r="98" spans="1:7" ht="12.75">
      <c r="A98" s="45" t="s">
        <v>38</v>
      </c>
      <c r="B98" s="46"/>
      <c r="C98" s="53"/>
      <c r="D98" s="47">
        <f>SUM(C3:C88)</f>
        <v>1</v>
      </c>
      <c r="F98" s="70"/>
      <c r="G98" s="72"/>
    </row>
    <row r="99" spans="1:7" ht="13.5" thickBot="1">
      <c r="A99" s="48" t="s">
        <v>67</v>
      </c>
      <c r="B99" s="49"/>
      <c r="C99" s="29"/>
      <c r="D99" s="50">
        <f>D98/D97</f>
        <v>0.011764705882352941</v>
      </c>
      <c r="F99" s="70"/>
      <c r="G99" s="72"/>
    </row>
    <row r="101" spans="1:5" ht="12.75">
      <c r="A101" s="39"/>
      <c r="B101" s="33"/>
      <c r="C101" s="7"/>
      <c r="D101" s="75"/>
      <c r="E101" s="66"/>
    </row>
    <row r="102" spans="1:5" ht="12.75">
      <c r="A102" s="39"/>
      <c r="B102" s="33"/>
      <c r="C102" s="7"/>
      <c r="D102" s="76"/>
      <c r="E102" s="66"/>
    </row>
    <row r="103" spans="1:5" ht="12.75">
      <c r="A103" s="39"/>
      <c r="B103" s="33"/>
      <c r="C103" s="7"/>
      <c r="D103" s="72"/>
      <c r="E103" s="66"/>
    </row>
    <row r="104" spans="1:5" ht="12.75">
      <c r="A104" s="7"/>
      <c r="B104" s="7"/>
      <c r="C104" s="7"/>
      <c r="D104" s="7"/>
      <c r="E104" s="66"/>
    </row>
    <row r="105" spans="1:5" ht="12.75">
      <c r="A105" s="39"/>
      <c r="B105" s="33"/>
      <c r="C105" s="7"/>
      <c r="D105" s="75"/>
      <c r="E105" s="66"/>
    </row>
    <row r="106" spans="1:5" ht="12.75">
      <c r="A106" s="39"/>
      <c r="B106" s="33"/>
      <c r="C106" s="7"/>
      <c r="D106" s="76"/>
      <c r="E106" s="66"/>
    </row>
    <row r="107" spans="1:5" ht="12.75">
      <c r="A107" s="39"/>
      <c r="B107" s="33"/>
      <c r="C107" s="7"/>
      <c r="D107" s="72"/>
      <c r="E107" s="66"/>
    </row>
    <row r="108" spans="1:5" ht="12.75">
      <c r="A108" s="7"/>
      <c r="B108" s="7"/>
      <c r="C108" s="7"/>
      <c r="D108" s="7"/>
      <c r="E108" s="66"/>
    </row>
    <row r="109" spans="1:5" ht="12.75">
      <c r="A109" s="7"/>
      <c r="B109" s="7"/>
      <c r="C109" s="7"/>
      <c r="D109" s="7"/>
      <c r="E109" s="66"/>
    </row>
  </sheetData>
  <sheetProtection/>
  <mergeCells count="2">
    <mergeCell ref="C91:D91"/>
    <mergeCell ref="C94:D94"/>
  </mergeCells>
  <printOptions horizontalCentered="1" verticalCentered="1"/>
  <pageMargins left="0.5" right="0.5" top="0.6" bottom="0.6" header="0" footer="0"/>
  <pageSetup fitToHeight="1" fitToWidth="1" horizontalDpi="300" verticalDpi="300" orientation="portrait" scale="47" r:id="rId3"/>
  <headerFooter alignWithMargins="0">
    <oddHeader>&amp;CInventory of Survival Supplies</oddHeader>
    <oddFooter>&amp;C&amp;A&amp;RPage &amp;P&amp;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of Survival Supplies</dc:title>
  <dc:subject/>
  <dc:creator>Rourke</dc:creator>
  <cp:keywords/>
  <dc:description/>
  <cp:lastModifiedBy>Keith Wilkins</cp:lastModifiedBy>
  <cp:lastPrinted>2007-02-15T21:00:51Z</cp:lastPrinted>
  <dcterms:created xsi:type="dcterms:W3CDTF">1997-07-27T22:23:38Z</dcterms:created>
  <dcterms:modified xsi:type="dcterms:W3CDTF">2015-04-07T19:34:45Z</dcterms:modified>
  <cp:category/>
  <cp:version/>
  <cp:contentType/>
  <cp:contentStatus/>
</cp:coreProperties>
</file>